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autoCompressPictures="0"/>
  <mc:AlternateContent xmlns:mc="http://schemas.openxmlformats.org/markup-compatibility/2006">
    <mc:Choice Requires="x15">
      <x15ac:absPath xmlns:x15ac="http://schemas.microsoft.com/office/spreadsheetml/2010/11/ac" url="C:\Users\Radil\Downloads\"/>
    </mc:Choice>
  </mc:AlternateContent>
  <bookViews>
    <workbookView xWindow="0" yWindow="0" windowWidth="28800" windowHeight="12330" tabRatio="500"/>
  </bookViews>
  <sheets>
    <sheet name="Raw data" sheetId="1" r:id="rId1"/>
    <sheet name="Calculated Indicators" sheetId="2" r:id="rId2"/>
    <sheet name="Sheet1" sheetId="3" r:id="rId3"/>
  </sheets>
  <calcPr calcId="162913" concurrentCalc="0"/>
</workbook>
</file>

<file path=xl/calcChain.xml><?xml version="1.0" encoding="utf-8"?>
<calcChain xmlns="http://schemas.openxmlformats.org/spreadsheetml/2006/main">
  <c r="J18" i="1" l="1"/>
  <c r="J8" i="1"/>
  <c r="I16" i="2"/>
  <c r="L16" i="2"/>
  <c r="J21" i="1"/>
  <c r="I19" i="2"/>
  <c r="L19" i="2"/>
  <c r="J7" i="1"/>
  <c r="I6" i="2"/>
  <c r="L6" i="2"/>
  <c r="J9" i="1"/>
  <c r="I7" i="2"/>
  <c r="L7" i="2"/>
  <c r="J10" i="1"/>
  <c r="I8" i="2"/>
  <c r="L8" i="2"/>
  <c r="J11" i="1"/>
  <c r="I9" i="2"/>
  <c r="L9" i="2"/>
  <c r="J12" i="1"/>
  <c r="I10" i="2"/>
  <c r="L10" i="2"/>
  <c r="J13" i="1"/>
  <c r="I11" i="2"/>
  <c r="L11" i="2"/>
  <c r="J14" i="1"/>
  <c r="I12" i="2"/>
  <c r="L12" i="2"/>
  <c r="J15" i="1"/>
  <c r="I13" i="2"/>
  <c r="L13" i="2"/>
  <c r="J16" i="1"/>
  <c r="I14" i="2"/>
  <c r="L14" i="2"/>
  <c r="J17" i="1"/>
  <c r="I15" i="2"/>
  <c r="L15" i="2"/>
  <c r="J19" i="1"/>
  <c r="I17" i="2"/>
  <c r="L17" i="2"/>
  <c r="J20" i="1"/>
  <c r="I18" i="2"/>
  <c r="L18" i="2"/>
  <c r="J22" i="1"/>
  <c r="I20" i="2"/>
  <c r="L20" i="2"/>
  <c r="J23" i="1"/>
  <c r="I21" i="2"/>
  <c r="L21" i="2"/>
  <c r="J24" i="1"/>
  <c r="I22" i="2"/>
  <c r="L22" i="2"/>
  <c r="J25" i="1"/>
  <c r="I23" i="2"/>
  <c r="L23" i="2"/>
  <c r="J26" i="1"/>
  <c r="I24" i="2"/>
  <c r="L24" i="2"/>
  <c r="J27" i="1"/>
  <c r="I25" i="2"/>
  <c r="L25" i="2"/>
  <c r="J28" i="1"/>
  <c r="I26" i="2"/>
  <c r="L26" i="2"/>
  <c r="J6" i="1"/>
  <c r="J5" i="1"/>
  <c r="I5" i="2"/>
  <c r="L5" i="2"/>
</calcChain>
</file>

<file path=xl/sharedStrings.xml><?xml version="1.0" encoding="utf-8"?>
<sst xmlns="http://schemas.openxmlformats.org/spreadsheetml/2006/main" count="135" uniqueCount="126">
  <si>
    <t>n° of undergraduate students</t>
  </si>
  <si>
    <t>n° of students graduating annually</t>
  </si>
  <si>
    <t>n° of hours of practical (non-clinical) training</t>
  </si>
  <si>
    <t>n° of hours of clinical training</t>
  </si>
  <si>
    <t>n° of hours of extra-mural practical training in FSQ &amp; VPH</t>
  </si>
  <si>
    <t>n° of companion animal necropsies</t>
  </si>
  <si>
    <t>n° of equine necropsies</t>
  </si>
  <si>
    <t>n° of rabbit, rodent, bird and exotic pet necropsies</t>
  </si>
  <si>
    <t>n° of PhD graduating annually</t>
  </si>
  <si>
    <t>Mean</t>
  </si>
  <si>
    <t>I1</t>
  </si>
  <si>
    <t>I2</t>
  </si>
  <si>
    <t>I3</t>
  </si>
  <si>
    <t>I4</t>
  </si>
  <si>
    <t>I5</t>
  </si>
  <si>
    <t>I6</t>
  </si>
  <si>
    <t>I7</t>
  </si>
  <si>
    <t>I8</t>
  </si>
  <si>
    <t>I9</t>
  </si>
  <si>
    <t>I10</t>
  </si>
  <si>
    <t>I11</t>
  </si>
  <si>
    <t>I12</t>
  </si>
  <si>
    <t>I13</t>
  </si>
  <si>
    <t>I14</t>
  </si>
  <si>
    <t>I15</t>
  </si>
  <si>
    <t>I16</t>
  </si>
  <si>
    <t>I17</t>
  </si>
  <si>
    <t>I18</t>
  </si>
  <si>
    <t>I19</t>
  </si>
  <si>
    <t>I20</t>
  </si>
  <si>
    <t>Appendix explaining the calculation of the indicators</t>
  </si>
  <si>
    <t>values</t>
  </si>
  <si>
    <t>Minimal</t>
  </si>
  <si>
    <t>Total number of undergraduate veterinary students. These students have to be officially registered in the database of the Establishment.</t>
  </si>
  <si>
    <t>Total number of FTE veterinarians (DVM or equivalent degree) in veterinary training</t>
  </si>
  <si>
    <t>Total number of hours of theoretical and practical training in Food Safety and Quality(FSQ) and Veterinary Public Health (VPH).</t>
  </si>
  <si>
    <t xml:space="preserve">Total number of hours of extra-mural practical training in FSQ&amp; VPH (e.g. slaughterhouses, meat inspections, VPH institutes). </t>
  </si>
  <si>
    <t>Total number of post-mortem examinations carried out on whole carcasses of companion animals (dogs and cats).</t>
  </si>
  <si>
    <t>Raw data from the last 3 full academic years</t>
  </si>
  <si>
    <t>n° of hours of FSQ &amp; VPH training</t>
  </si>
  <si>
    <t>*</t>
  </si>
  <si>
    <t>**</t>
  </si>
  <si>
    <t>n° of companion animal necropsies / n° of students graduating annually</t>
  </si>
  <si>
    <t>n° of equine necropsies / n° of students graduating annually</t>
  </si>
  <si>
    <t>n° of rabbit, rodent, bird and exotic pet necropsies / n° of students graduating annually</t>
  </si>
  <si>
    <t>n° of PhD graduating annually / n° of students graduating annually</t>
  </si>
  <si>
    <t>Indicators used only for statistical purpose</t>
  </si>
  <si>
    <t>The boxes within the red frames must be filled in by the Establishment (the other values will be automatically calculated)</t>
  </si>
  <si>
    <t>Calculated Indicators from raw data</t>
  </si>
  <si>
    <t>A negative balance indicates that the Indicator is below the recommended minimal value</t>
  </si>
  <si>
    <t>6*</t>
  </si>
  <si>
    <t>7*</t>
  </si>
  <si>
    <t>8*</t>
  </si>
  <si>
    <t>9*</t>
  </si>
  <si>
    <t xml:space="preserve">Total number of full-time equivalent (FTE) academic staff in veterinary training (e.g. 100 persons employed full-time (100%) + 50 persons employed half-time (50%) + 10 persons employed quarter-time (25%) = 127,5 FTEs).
Post-graduate students who are registered for a specialised or doctoral degree (i.e. interns, residents, PhD students or equivalent postgraduate students) are not included in these figures unless they are paid and trained to regularly perform structured practical and/or clinical training (for a minimal of 10% and for a maximum of 50% of their annual workload) and are supervised by permanent academic staff (e.g. 10 residents employed half-time (50%) for clinical training of undergraduate students + 8 PhD students employed quarter-time (25%) for practical training of undergraduate students = 7 FTEs).
Researchers, invited speakers, unpaid lecturers and other persons who only occasionally contribute to the training of undergraduate students are not included in these figures but should be reported for information in the SER.
</t>
  </si>
  <si>
    <t>Total number of graduate veterinary students. These students have to be officially granted the veterinary degree (i.e. at least five years of full-time theoretical and practical study in agreement with the EU Directives) provided by the Establishment being evaluated.</t>
  </si>
  <si>
    <t>Total number of FTE support staff involved in veterinary training. Only support staff who are dedicated to administrative, teaching or research tasks related to students and to care of facilities, equipment or animals in the Establishment are taken into account in the Indicators.</t>
  </si>
  <si>
    <t>Total number of hours of supervised practical (non-clinical) training. It includes inter alia laboratory experiments, microscopic examination of histological and pathological specimens, work on documents and idea-formulation without the handling of animals (e.g. assay work, clinical case studies, handling of herd-health monitoring programmes, risk assessment for VPH, computer-aided exercises), work on normal animals (e.g. physiology, ante mortem inspection), work on cadavers, carcasses and organs (e.g. dissection, post mortem inspection, Food Safety and Quality).</t>
  </si>
  <si>
    <t xml:space="preserve">Total number of hours of supervised clinical training. This training strictly focuses on hands-on procedures by students, which include the relevant diagnostic, preventive and therapeutic activities in the different species. It concerns individual patients, herds and production units and normal animals in a clinical environment. 
Propaedeutic, diagnostic necropsies, therapeutic and surgical hands-on activities on cadavers, organs and animal dummies are also classified as clinical training but may not replace the hands-on training on live patients. Simply observing the teacher doing clinical tasks is not considered as clinical training.
</t>
  </si>
  <si>
    <t>Total number of companion animal (dogs and cats) patients seen at the VTH. Each patient has to be officially recorded in the electronic patient record system of the Establishment and has to be individually examined/treated by at least 1 student under the supervision of at least 1 member of staff.</t>
  </si>
  <si>
    <t>10**</t>
  </si>
  <si>
    <t>11**</t>
  </si>
  <si>
    <t>Total number of ruminant and pig patients seen at the teaching hospital/clinic. Each patient has to be officially recorded in the electronic patient record system of the Establishment and has to be individually examined/treated by at least 1 student under the supervision of at least 1 member of staff.</t>
  </si>
  <si>
    <t>12**</t>
  </si>
  <si>
    <t>Total number of equine patients seen at the teaching hospital/clinic. Each patient has to be officially recorded in the electronic patient record system of the Establishment and has to be individually examined/treated by at least 1 student under the supervision of at least 1 member of staff.</t>
  </si>
  <si>
    <t>13**</t>
  </si>
  <si>
    <t>14**</t>
  </si>
  <si>
    <t>15**</t>
  </si>
  <si>
    <t>16**</t>
  </si>
  <si>
    <t>Total number of rabbit, rodent, bird and exotic pet patients seen at the VTH. Each patient has to be officially recorded in the electronic patient record system of the Establishment and has to be individually examined/treated by at least 1 student under the supervision of at least 1 member of staff.</t>
  </si>
  <si>
    <t>Total number of companion animal (dogs and cats) patients seen extra-murally (e.g. dispensaries). Each patient has to be officially recorded and has to be individually examined/treated by at least 1 student under the supervision of at least 1 member of staff. Patients seen during EPT are not taken into account in the Indicators.</t>
  </si>
  <si>
    <t>Total number of individual ruminant and pig patients seen extra-murally (e.g. ambulatory clinics). Each patient has to be officially recorded and has to be individually examined/treated by at least 1 student under the supervision of at least 1 member of staff. Patients seen during EPT are not taken into account in the Indicators.</t>
  </si>
  <si>
    <t>Total number of equine patients seen extra-murally (e.g. training centres). Each patient has to be officially recorded and has to be individually examined/treated by at least 1 student under the supervision of at least 1 member of staff. Patients seen during EPT are not taken into account in the Indicators.</t>
  </si>
  <si>
    <t xml:space="preserve">Total number of visits to ruminant and pig herds under the close supervision of academic staff. </t>
  </si>
  <si>
    <t xml:space="preserve">Total number of visits to poultry and farmed rabbit units under the close supervision of academic staff. </t>
  </si>
  <si>
    <t>Total number of post-mortem examinations carried out on whole carcasses of ruminants and pigs.</t>
  </si>
  <si>
    <t>Total number of post-mortem examinations carried out on whole carcasses of equines.</t>
  </si>
  <si>
    <t>Total number of post-mortem examinations carried out on whole carcasses of rabbits, rodents, birds and exotic pets. Necropsies of other animals (e.g. sea mammals, wild animals) must be mentioned in the SER in table 5.1.6. in the item ‘others’.</t>
  </si>
  <si>
    <t>Total number of FTE specialised veterinarians in veterinary training. The specialised veterinary status must be officially recognised by the relevant National Accreditation body for national specialisations and/or by the European and/or American Board of Veterinary Specialisation (EBVS/ABVS).</t>
  </si>
  <si>
    <t xml:space="preserve">Total number of graduate students who are officially granted a third cycle degree (PhD or equivalent doctoral degrees in agreement with the relevant EU directives). </t>
  </si>
  <si>
    <t>The number of hours given in items 6 to 9 must apply to ALL undergraduate veterinary students, independently of electives/tracking. Specific data for each track (i.e. pre-specialisation) may be given in an annex.</t>
  </si>
  <si>
    <r>
      <t>Each live animal having received a given procedure (e.g. vaccination, surgery) or treated for one specific clinical episode during a year is counted as 1 single patient, even if it has been examined/treated by several departments/units/clinics (including revisions).</t>
    </r>
    <r>
      <rPr>
        <sz val="11"/>
        <color indexed="8"/>
        <rFont val="Times New Roman"/>
        <family val="1"/>
      </rPr>
      <t xml:space="preserve"> Only other visits of the same animal with a different condition would be considered as a different patient in the given year.</t>
    </r>
  </si>
  <si>
    <t xml:space="preserve">n° of FTE academic staff involved in veterinary training </t>
  </si>
  <si>
    <t xml:space="preserve">n° of FTE veterinarians involved in veterinary training </t>
  </si>
  <si>
    <t xml:space="preserve">n° of FTE support staff involved in veterinary training </t>
  </si>
  <si>
    <t>n° of companion animal patients seen intra-murally</t>
  </si>
  <si>
    <t>n° of ruminant and pig patients seen intra-murally</t>
  </si>
  <si>
    <t>n° of equine patients seen intra-murally</t>
  </si>
  <si>
    <t>n° of rabbit, rodent, bird and exotic patients seen intra-murally</t>
  </si>
  <si>
    <t>n° of companion animal patients seen extra-murally</t>
  </si>
  <si>
    <t>n° of individual ruminants and pig patients seen extra-murally</t>
  </si>
  <si>
    <t>n° of equine patients seen extra-murally</t>
  </si>
  <si>
    <t>n° of visits to ruminant and pig herds</t>
  </si>
  <si>
    <t>n° of visits of poultry and farmed rabbit units</t>
  </si>
  <si>
    <t>n° of ruminant and pig necropsies</t>
  </si>
  <si>
    <t>n° of FTE specialised veterinarians involved in veterinary training</t>
  </si>
  <si>
    <t>n° of FTE academic staff involved in veterinary training / n° of undergraduate students</t>
  </si>
  <si>
    <t>n° of FTE veterinarians involved in veterinary training / n° of students graduating annually</t>
  </si>
  <si>
    <t>n° of FTE support staff involved in veterinary training / n° of students graduating annually</t>
  </si>
  <si>
    <t>n° of companion animal patients seen intra-murally / n° of students graduating annually</t>
  </si>
  <si>
    <t>n° of ruminant and pig patients seen intra-murally / n° of students graduating annually</t>
  </si>
  <si>
    <t>n° of equine patients seen intra-murally / n° of students graduating annually</t>
  </si>
  <si>
    <t>n° of rabbit, rodent, bird and exotic seen intra-murally / n° of students graduating annually</t>
  </si>
  <si>
    <t>n° of companion animal patients seen extra-murally / n° of students graduating annually</t>
  </si>
  <si>
    <t>n° of individual ruminants and pig patients seen extra-murally / n° of students graduating annually</t>
  </si>
  <si>
    <t>n° of equine patients seen extra-murally / n° of students graduating annually</t>
  </si>
  <si>
    <t>n° of visits to ruminant and pig herds / n° of students graduating annually</t>
  </si>
  <si>
    <t>n° of visits of poultry and farmed rabbit units / n° of students graduating annually</t>
  </si>
  <si>
    <t>n° of ruminant and pig necropsies / n° of students graduating annually</t>
  </si>
  <si>
    <t>n° of FTE specialised veterinarians involved in veterinary training / n° of students graduating annually</t>
  </si>
  <si>
    <t>All values represent an annual average calculated from the last 3 complete academic years. All values (except I22) concern the training of undergraduate veterinary students.</t>
  </si>
  <si>
    <t>Median</t>
  </si>
  <si>
    <r>
      <t>values</t>
    </r>
    <r>
      <rPr>
        <vertAlign val="superscript"/>
        <sz val="11"/>
        <color indexed="8"/>
        <rFont val="Calibri"/>
        <family val="2"/>
      </rPr>
      <t>1</t>
    </r>
  </si>
  <si>
    <r>
      <t>values</t>
    </r>
    <r>
      <rPr>
        <vertAlign val="superscript"/>
        <sz val="11"/>
        <color indexed="8"/>
        <rFont val="Calibri"/>
        <family val="2"/>
      </rPr>
      <t xml:space="preserve">2 </t>
    </r>
  </si>
  <si>
    <r>
      <t>Balance</t>
    </r>
    <r>
      <rPr>
        <vertAlign val="superscript"/>
        <sz val="11"/>
        <color indexed="8"/>
        <rFont val="Calibri"/>
        <family val="2"/>
      </rPr>
      <t>3</t>
    </r>
  </si>
  <si>
    <t>I21*</t>
  </si>
  <si>
    <t>I22*</t>
  </si>
  <si>
    <t>Median values defined by data from Establishments with Approval status in April 2016</t>
  </si>
  <si>
    <t>Recommended minimal values calculated as the 20th percentile of data from Establishments with Approval status in April 2016</t>
  </si>
  <si>
    <t>FVMSZ</t>
  </si>
  <si>
    <t xml:space="preserve">Name of the Establishment: </t>
  </si>
  <si>
    <t>Faculty of Veterinary Medicine - Stara Zagora</t>
  </si>
  <si>
    <t xml:space="preserve">Date of the form filling: </t>
  </si>
  <si>
    <t>11 March 2019</t>
  </si>
  <si>
    <t xml:space="preserve">Name &amp; mail of the Head: </t>
  </si>
  <si>
    <t>Prof. Mihni Lyutskanov; e-mail: mihni57@abv.bg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</si>
</sst>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8" x14ac:knownFonts="1">
    <font>
      <sz val="12"/>
      <color theme="1"/>
      <name val="Calibri"/>
      <family val="2"/>
      <scheme val="minor"/>
    </font>
    <font>
      <sz val="12"/>
      <color indexed="8"/>
      <name val="Times New Roman"/>
      <family val="1"/>
    </font>
    <font>
      <b/>
      <sz val="12"/>
      <color indexed="8"/>
      <name val="Calibri"/>
      <family val="2"/>
    </font>
    <font>
      <sz val="8"/>
      <name val="Calibri"/>
      <family val="2"/>
    </font>
    <font>
      <b/>
      <sz val="16"/>
      <color indexed="8"/>
      <name val="Times New Roman"/>
      <family val="1"/>
    </font>
    <font>
      <b/>
      <sz val="12"/>
      <color indexed="8"/>
      <name val="Times New Roman"/>
      <family val="1"/>
    </font>
    <font>
      <b/>
      <sz val="12"/>
      <color indexed="10"/>
      <name val="Times New Roman"/>
      <family val="1"/>
    </font>
    <font>
      <b/>
      <sz val="11"/>
      <color indexed="8"/>
      <name val="Times New Roman"/>
      <family val="1"/>
    </font>
    <font>
      <sz val="11"/>
      <color indexed="8"/>
      <name val="Times New Roman"/>
      <family val="1"/>
    </font>
    <font>
      <b/>
      <sz val="14"/>
      <color indexed="8"/>
      <name val="Times New Roman"/>
      <family val="1"/>
    </font>
    <font>
      <sz val="14"/>
      <color indexed="8"/>
      <name val="Calibri"/>
      <family val="2"/>
    </font>
    <font>
      <b/>
      <sz val="14"/>
      <color indexed="8"/>
      <name val="Calibri"/>
      <family val="2"/>
    </font>
    <font>
      <sz val="14"/>
      <color indexed="8"/>
      <name val="Times New Roman"/>
      <family val="1"/>
    </font>
    <font>
      <sz val="11"/>
      <color indexed="8"/>
      <name val="Times New Roman"/>
      <family val="1"/>
    </font>
    <font>
      <vertAlign val="superscript"/>
      <sz val="11"/>
      <color indexed="8"/>
      <name val="Calibri"/>
      <family val="2"/>
    </font>
    <font>
      <sz val="8"/>
      <color indexed="8"/>
      <name val="Times New Roman"/>
      <family val="1"/>
    </font>
    <font>
      <b/>
      <sz val="12"/>
      <color indexed="8"/>
      <name val="Times New Roman"/>
      <family val="1"/>
      <charset val="204"/>
    </font>
    <font>
      <i/>
      <sz val="11"/>
      <color indexed="8"/>
      <name val="Times New Roman"/>
      <family val="1"/>
      <charset val="204"/>
    </font>
  </fonts>
  <fills count="2">
    <fill>
      <patternFill patternType="none"/>
    </fill>
    <fill>
      <patternFill patternType="gray125"/>
    </fill>
  </fills>
  <borders count="9">
    <border>
      <left/>
      <right/>
      <top/>
      <bottom/>
      <diagonal/>
    </border>
    <border>
      <left style="thick">
        <color indexed="10"/>
      </left>
      <right/>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s>
  <cellStyleXfs count="1">
    <xf numFmtId="0" fontId="0" fillId="0" borderId="0"/>
  </cellStyleXfs>
  <cellXfs count="68">
    <xf numFmtId="0" fontId="0" fillId="0" borderId="0" xfId="0"/>
    <xf numFmtId="0" fontId="1" fillId="0" borderId="0" xfId="0" applyFont="1"/>
    <xf numFmtId="0" fontId="2" fillId="0" borderId="0" xfId="0" applyFont="1" applyAlignment="1">
      <alignment horizontal="center"/>
    </xf>
    <xf numFmtId="0" fontId="2" fillId="0" borderId="0" xfId="0" applyFont="1"/>
    <xf numFmtId="0" fontId="4" fillId="0" borderId="0" xfId="0" applyFont="1" applyAlignment="1">
      <alignment vertical="center"/>
    </xf>
    <xf numFmtId="0" fontId="5" fillId="0" borderId="0" xfId="0" applyFont="1" applyAlignment="1">
      <alignment horizontal="center"/>
    </xf>
    <xf numFmtId="0" fontId="1" fillId="0" borderId="0"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164" fontId="1" fillId="0" borderId="0" xfId="0" applyNumberFormat="1" applyFont="1" applyAlignment="1">
      <alignment horizontal="center"/>
    </xf>
    <xf numFmtId="165" fontId="1" fillId="0" borderId="0" xfId="0" applyNumberFormat="1" applyFont="1" applyAlignment="1">
      <alignment horizontal="center"/>
    </xf>
    <xf numFmtId="0" fontId="1" fillId="0" borderId="0" xfId="0" applyFont="1" applyAlignment="1">
      <alignment horizontal="left"/>
    </xf>
    <xf numFmtId="0" fontId="5" fillId="0" borderId="0" xfId="0" applyNumberFormat="1" applyFont="1" applyAlignment="1">
      <alignment horizontal="center"/>
    </xf>
    <xf numFmtId="0" fontId="1" fillId="0" borderId="0" xfId="0" applyNumberFormat="1" applyFont="1" applyAlignment="1"/>
    <xf numFmtId="0" fontId="1" fillId="0" borderId="6" xfId="0" applyNumberFormat="1" applyFont="1" applyBorder="1" applyAlignment="1">
      <alignment horizontal="center"/>
    </xf>
    <xf numFmtId="0" fontId="1" fillId="0" borderId="7" xfId="0" applyNumberFormat="1" applyFont="1" applyBorder="1" applyAlignment="1">
      <alignment horizontal="center"/>
    </xf>
    <xf numFmtId="0" fontId="1" fillId="0" borderId="8" xfId="0" applyNumberFormat="1" applyFont="1" applyBorder="1" applyAlignment="1">
      <alignment horizontal="center"/>
    </xf>
    <xf numFmtId="0" fontId="1" fillId="0" borderId="0" xfId="0" applyNumberFormat="1" applyFont="1" applyAlignment="1">
      <alignment horizontal="center"/>
    </xf>
    <xf numFmtId="0" fontId="1" fillId="0" borderId="1" xfId="0" applyNumberFormat="1" applyFont="1" applyBorder="1" applyAlignment="1">
      <alignment horizontal="center"/>
    </xf>
    <xf numFmtId="0" fontId="1" fillId="0" borderId="0" xfId="0" applyNumberFormat="1" applyFont="1" applyBorder="1" applyAlignment="1">
      <alignment horizontal="center"/>
    </xf>
    <xf numFmtId="0" fontId="1" fillId="0" borderId="2" xfId="0" applyNumberFormat="1" applyFont="1" applyBorder="1" applyAlignment="1">
      <alignment horizontal="center"/>
    </xf>
    <xf numFmtId="2" fontId="1" fillId="0" borderId="0" xfId="0" applyNumberFormat="1" applyFont="1" applyAlignment="1">
      <alignment horizontal="center"/>
    </xf>
    <xf numFmtId="0" fontId="7" fillId="0" borderId="0" xfId="0" applyFont="1" applyAlignment="1">
      <alignment horizontal="center" vertical="justify"/>
    </xf>
    <xf numFmtId="0" fontId="8" fillId="0" borderId="0" xfId="0" applyFont="1" applyAlignment="1">
      <alignment vertical="top"/>
    </xf>
    <xf numFmtId="0" fontId="9" fillId="0" borderId="0" xfId="0" applyNumberFormat="1" applyFont="1" applyAlignment="1">
      <alignment horizontal="center"/>
    </xf>
    <xf numFmtId="0" fontId="9" fillId="0" borderId="0" xfId="0" applyFont="1"/>
    <xf numFmtId="0" fontId="11" fillId="0" borderId="0" xfId="0" applyNumberFormat="1" applyFont="1" applyAlignment="1">
      <alignment horizontal="center"/>
    </xf>
    <xf numFmtId="0" fontId="10" fillId="0" borderId="0" xfId="0" applyFont="1"/>
    <xf numFmtId="0" fontId="12" fillId="0" borderId="0" xfId="0" applyFont="1"/>
    <xf numFmtId="0" fontId="7" fillId="0" borderId="0" xfId="0" applyFont="1"/>
    <xf numFmtId="0" fontId="8" fillId="0" borderId="0" xfId="0" applyFont="1"/>
    <xf numFmtId="0" fontId="7" fillId="0" borderId="0" xfId="0" applyFont="1" applyAlignment="1">
      <alignment horizontal="center" vertical="top"/>
    </xf>
    <xf numFmtId="0" fontId="15" fillId="0" borderId="0" xfId="0" applyFont="1" applyAlignment="1">
      <alignment horizontal="center" vertical="center"/>
    </xf>
    <xf numFmtId="0" fontId="15" fillId="0" borderId="0" xfId="0" applyNumberFormat="1" applyFont="1" applyAlignment="1">
      <alignment horizontal="center" vertical="center"/>
    </xf>
    <xf numFmtId="2" fontId="1" fillId="0" borderId="0" xfId="0" applyNumberFormat="1" applyFont="1" applyFill="1" applyBorder="1" applyAlignment="1">
      <alignment horizontal="center"/>
    </xf>
    <xf numFmtId="164" fontId="16" fillId="0" borderId="0" xfId="0" applyNumberFormat="1" applyFont="1" applyAlignment="1">
      <alignment horizontal="center"/>
    </xf>
    <xf numFmtId="0" fontId="1" fillId="0" borderId="0" xfId="0" applyFont="1" applyAlignment="1">
      <alignment horizontal="left"/>
    </xf>
    <xf numFmtId="0" fontId="6" fillId="0" borderId="0" xfId="0" applyFont="1" applyAlignment="1">
      <alignment horizontal="left" vertical="center"/>
    </xf>
    <xf numFmtId="0" fontId="1" fillId="0" borderId="0" xfId="0" applyNumberFormat="1" applyFont="1" applyAlignment="1"/>
    <xf numFmtId="0" fontId="1" fillId="0" borderId="0" xfId="0" applyNumberFormat="1" applyFont="1" applyAlignment="1">
      <alignment horizontal="left"/>
    </xf>
    <xf numFmtId="0" fontId="9" fillId="0" borderId="6" xfId="0" applyNumberFormat="1" applyFont="1" applyBorder="1" applyAlignment="1"/>
    <xf numFmtId="0" fontId="10" fillId="0" borderId="7" xfId="0" applyNumberFormat="1" applyFont="1" applyBorder="1" applyAlignment="1"/>
    <xf numFmtId="0" fontId="10" fillId="0" borderId="8" xfId="0" applyNumberFormat="1" applyFont="1" applyBorder="1" applyAlignment="1"/>
    <xf numFmtId="0" fontId="9" fillId="0" borderId="3" xfId="0" applyNumberFormat="1" applyFont="1" applyBorder="1" applyAlignment="1"/>
    <xf numFmtId="0" fontId="9" fillId="0" borderId="4" xfId="0" applyNumberFormat="1" applyFont="1" applyBorder="1" applyAlignment="1"/>
    <xf numFmtId="0" fontId="10" fillId="0" borderId="4" xfId="0" applyNumberFormat="1" applyFont="1" applyBorder="1" applyAlignment="1"/>
    <xf numFmtId="0" fontId="10" fillId="0" borderId="5" xfId="0" applyNumberFormat="1" applyFont="1" applyBorder="1" applyAlignment="1"/>
    <xf numFmtId="0" fontId="9" fillId="0" borderId="1" xfId="0" applyNumberFormat="1" applyFont="1" applyBorder="1" applyAlignment="1"/>
    <xf numFmtId="0" fontId="0" fillId="0" borderId="0" xfId="0" applyAlignment="1"/>
    <xf numFmtId="0" fontId="0" fillId="0" borderId="2" xfId="0" applyBorder="1" applyAlignment="1"/>
    <xf numFmtId="0" fontId="9" fillId="0" borderId="0" xfId="0" applyNumberFormat="1" applyFont="1" applyAlignment="1">
      <alignment horizontal="left"/>
    </xf>
    <xf numFmtId="0" fontId="9" fillId="0" borderId="2" xfId="0" applyNumberFormat="1" applyFont="1" applyBorder="1" applyAlignment="1">
      <alignment horizontal="left"/>
    </xf>
    <xf numFmtId="0" fontId="8" fillId="0" borderId="0" xfId="0" applyFont="1" applyAlignment="1">
      <alignment horizontal="left" vertical="top" wrapText="1"/>
    </xf>
    <xf numFmtId="0" fontId="8" fillId="0" borderId="0" xfId="0" applyFont="1" applyAlignment="1">
      <alignment vertical="top" wrapText="1"/>
    </xf>
    <xf numFmtId="0" fontId="7" fillId="0" borderId="0" xfId="0" applyFont="1" applyAlignment="1">
      <alignment horizontal="left" vertical="top" wrapText="1"/>
    </xf>
    <xf numFmtId="0" fontId="13" fillId="0" borderId="0" xfId="0" applyFont="1" applyAlignment="1">
      <alignment horizontal="left" vertical="top" wrapText="1"/>
    </xf>
    <xf numFmtId="0" fontId="17" fillId="0" borderId="0" xfId="0" applyFont="1" applyAlignment="1">
      <alignment horizontal="left"/>
    </xf>
    <xf numFmtId="0" fontId="17" fillId="0" borderId="0" xfId="0" applyFont="1" applyFill="1" applyAlignment="1">
      <alignment horizontal="left" vertical="top"/>
    </xf>
    <xf numFmtId="0" fontId="4" fillId="0" borderId="0" xfId="0" applyFont="1" applyAlignment="1">
      <alignment horizontal="left"/>
    </xf>
    <xf numFmtId="0" fontId="5" fillId="0" borderId="0" xfId="0" applyFont="1" applyAlignment="1">
      <alignment horizontal="left"/>
    </xf>
    <xf numFmtId="0" fontId="9" fillId="0" borderId="0" xfId="0" applyFont="1" applyAlignment="1"/>
    <xf numFmtId="0" fontId="11" fillId="0" borderId="0" xfId="0" applyFont="1" applyAlignment="1"/>
    <xf numFmtId="0" fontId="10" fillId="0" borderId="0" xfId="0" applyFont="1" applyAlignment="1"/>
    <xf numFmtId="0" fontId="9" fillId="0" borderId="0" xfId="0" applyFont="1" applyAlignment="1">
      <alignment horizontal="left"/>
    </xf>
    <xf numFmtId="0" fontId="9" fillId="0" borderId="0" xfId="0" applyFont="1" applyAlignment="1">
      <alignment horizontal="left"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tabSelected="1" view="pageLayout" zoomScale="75" zoomScalePageLayoutView="75" workbookViewId="0">
      <selection activeCell="G5" sqref="G5"/>
    </sheetView>
  </sheetViews>
  <sheetFormatPr defaultColWidth="11" defaultRowHeight="15.75" x14ac:dyDescent="0.25"/>
  <cols>
    <col min="1" max="1" width="10.875" style="2" customWidth="1"/>
    <col min="5" max="5" width="14.75" customWidth="1"/>
  </cols>
  <sheetData>
    <row r="1" spans="1:11" s="28" customFormat="1" ht="19.5" thickTop="1" x14ac:dyDescent="0.3">
      <c r="A1" s="27"/>
      <c r="B1" s="53" t="s">
        <v>120</v>
      </c>
      <c r="C1" s="53"/>
      <c r="D1" s="54"/>
      <c r="E1" s="43" t="s">
        <v>121</v>
      </c>
      <c r="F1" s="44"/>
      <c r="G1" s="44"/>
      <c r="H1" s="44"/>
      <c r="I1" s="44"/>
      <c r="J1" s="44"/>
      <c r="K1" s="45"/>
    </row>
    <row r="2" spans="1:11" s="28" customFormat="1" ht="18.75" x14ac:dyDescent="0.3">
      <c r="A2" s="27"/>
      <c r="B2" s="53" t="s">
        <v>124</v>
      </c>
      <c r="C2" s="53"/>
      <c r="D2" s="54"/>
      <c r="E2" s="50" t="s">
        <v>125</v>
      </c>
      <c r="F2" s="51"/>
      <c r="G2" s="51"/>
      <c r="H2" s="51"/>
      <c r="I2" s="51"/>
      <c r="J2" s="51"/>
      <c r="K2" s="52"/>
    </row>
    <row r="3" spans="1:11" s="30" customFormat="1" ht="19.5" thickBot="1" x14ac:dyDescent="0.35">
      <c r="A3" s="29"/>
      <c r="B3" s="53" t="s">
        <v>122</v>
      </c>
      <c r="C3" s="53"/>
      <c r="D3" s="54"/>
      <c r="E3" s="46" t="s">
        <v>123</v>
      </c>
      <c r="F3" s="47"/>
      <c r="G3" s="47"/>
      <c r="H3" s="47"/>
      <c r="I3" s="47"/>
      <c r="J3" s="48"/>
      <c r="K3" s="49"/>
    </row>
    <row r="4" spans="1:11" s="1" customFormat="1" ht="15" customHeight="1" thickTop="1" thickBot="1" x14ac:dyDescent="0.35">
      <c r="A4" s="15"/>
      <c r="B4" s="53" t="s">
        <v>38</v>
      </c>
      <c r="C4" s="53"/>
      <c r="D4" s="53"/>
      <c r="E4" s="53"/>
      <c r="F4" s="53"/>
      <c r="G4" s="15">
        <v>2018</v>
      </c>
      <c r="H4" s="15">
        <v>2017</v>
      </c>
      <c r="I4" s="15">
        <v>2016</v>
      </c>
      <c r="J4" s="15" t="s">
        <v>9</v>
      </c>
      <c r="K4" s="16"/>
    </row>
    <row r="5" spans="1:11" s="1" customFormat="1" ht="15" customHeight="1" thickTop="1" x14ac:dyDescent="0.25">
      <c r="A5" s="15">
        <v>1</v>
      </c>
      <c r="B5" s="42" t="s">
        <v>82</v>
      </c>
      <c r="C5" s="42"/>
      <c r="D5" s="42"/>
      <c r="E5" s="42"/>
      <c r="F5" s="16"/>
      <c r="G5" s="17">
        <v>99</v>
      </c>
      <c r="H5" s="18">
        <v>101</v>
      </c>
      <c r="I5" s="19">
        <v>100</v>
      </c>
      <c r="J5" s="24">
        <f>AVERAGE(G5:I5)</f>
        <v>100</v>
      </c>
      <c r="K5" s="16"/>
    </row>
    <row r="6" spans="1:11" s="1" customFormat="1" ht="15" customHeight="1" x14ac:dyDescent="0.25">
      <c r="A6" s="15">
        <v>2</v>
      </c>
      <c r="B6" s="42" t="s">
        <v>0</v>
      </c>
      <c r="C6" s="42"/>
      <c r="D6" s="42"/>
      <c r="E6" s="42"/>
      <c r="F6" s="16"/>
      <c r="G6" s="21">
        <v>792</v>
      </c>
      <c r="H6" s="22">
        <v>737</v>
      </c>
      <c r="I6" s="23">
        <v>847</v>
      </c>
      <c r="J6" s="24">
        <f t="shared" ref="J6:J28" si="0">AVERAGE(G6:I6)</f>
        <v>792</v>
      </c>
      <c r="K6" s="16"/>
    </row>
    <row r="7" spans="1:11" s="1" customFormat="1" ht="15" customHeight="1" x14ac:dyDescent="0.25">
      <c r="A7" s="15">
        <v>3</v>
      </c>
      <c r="B7" s="42" t="s">
        <v>83</v>
      </c>
      <c r="C7" s="42"/>
      <c r="D7" s="42"/>
      <c r="E7" s="42"/>
      <c r="F7" s="16"/>
      <c r="G7" s="21">
        <v>98</v>
      </c>
      <c r="H7" s="22">
        <v>98</v>
      </c>
      <c r="I7" s="23">
        <v>96</v>
      </c>
      <c r="J7" s="24">
        <f t="shared" si="0"/>
        <v>97.333333333333329</v>
      </c>
      <c r="K7" s="16"/>
    </row>
    <row r="8" spans="1:11" s="1" customFormat="1" ht="15" customHeight="1" x14ac:dyDescent="0.25">
      <c r="A8" s="15">
        <v>4</v>
      </c>
      <c r="B8" s="42" t="s">
        <v>1</v>
      </c>
      <c r="C8" s="42"/>
      <c r="D8" s="42"/>
      <c r="E8" s="42"/>
      <c r="F8" s="16"/>
      <c r="G8" s="21">
        <v>129</v>
      </c>
      <c r="H8" s="22">
        <v>66</v>
      </c>
      <c r="I8" s="23">
        <v>46</v>
      </c>
      <c r="J8" s="20">
        <f t="shared" si="0"/>
        <v>80.333333333333329</v>
      </c>
      <c r="K8" s="16"/>
    </row>
    <row r="9" spans="1:11" s="1" customFormat="1" ht="15" customHeight="1" x14ac:dyDescent="0.25">
      <c r="A9" s="15">
        <v>5</v>
      </c>
      <c r="B9" s="42" t="s">
        <v>84</v>
      </c>
      <c r="C9" s="42"/>
      <c r="D9" s="42"/>
      <c r="E9" s="42"/>
      <c r="F9" s="16"/>
      <c r="G9" s="21">
        <v>93</v>
      </c>
      <c r="H9" s="22">
        <v>93</v>
      </c>
      <c r="I9" s="23">
        <v>94</v>
      </c>
      <c r="J9" s="20">
        <f t="shared" si="0"/>
        <v>93.333333333333329</v>
      </c>
      <c r="K9" s="16"/>
    </row>
    <row r="10" spans="1:11" s="1" customFormat="1" ht="15" customHeight="1" x14ac:dyDescent="0.25">
      <c r="A10" s="15">
        <v>6</v>
      </c>
      <c r="B10" s="42" t="s">
        <v>2</v>
      </c>
      <c r="C10" s="42"/>
      <c r="D10" s="42"/>
      <c r="E10" s="42"/>
      <c r="F10" s="16"/>
      <c r="G10" s="21">
        <v>851</v>
      </c>
      <c r="H10" s="22">
        <v>851</v>
      </c>
      <c r="I10" s="23">
        <v>851</v>
      </c>
      <c r="J10" s="20">
        <f t="shared" si="0"/>
        <v>851</v>
      </c>
      <c r="K10" s="16"/>
    </row>
    <row r="11" spans="1:11" s="1" customFormat="1" ht="15" customHeight="1" x14ac:dyDescent="0.25">
      <c r="A11" s="15">
        <v>7</v>
      </c>
      <c r="B11" s="42" t="s">
        <v>3</v>
      </c>
      <c r="C11" s="42"/>
      <c r="D11" s="42"/>
      <c r="E11" s="42"/>
      <c r="F11" s="16"/>
      <c r="G11" s="21">
        <v>712</v>
      </c>
      <c r="H11" s="22">
        <v>712</v>
      </c>
      <c r="I11" s="23">
        <v>712</v>
      </c>
      <c r="J11" s="20">
        <f t="shared" si="0"/>
        <v>712</v>
      </c>
      <c r="K11" s="16"/>
    </row>
    <row r="12" spans="1:11" s="1" customFormat="1" ht="15" customHeight="1" x14ac:dyDescent="0.25">
      <c r="A12" s="15">
        <v>8</v>
      </c>
      <c r="B12" s="42" t="s">
        <v>39</v>
      </c>
      <c r="C12" s="42"/>
      <c r="D12" s="42"/>
      <c r="E12" s="42"/>
      <c r="F12" s="16"/>
      <c r="G12" s="21">
        <v>223</v>
      </c>
      <c r="H12" s="22">
        <v>223</v>
      </c>
      <c r="I12" s="23">
        <v>223</v>
      </c>
      <c r="J12" s="20">
        <f t="shared" si="0"/>
        <v>223</v>
      </c>
      <c r="K12" s="16"/>
    </row>
    <row r="13" spans="1:11" s="1" customFormat="1" ht="15" customHeight="1" x14ac:dyDescent="0.25">
      <c r="A13" s="15">
        <v>9</v>
      </c>
      <c r="B13" s="41" t="s">
        <v>4</v>
      </c>
      <c r="C13" s="41"/>
      <c r="D13" s="41"/>
      <c r="E13" s="41"/>
      <c r="F13" s="16"/>
      <c r="G13" s="21">
        <v>36</v>
      </c>
      <c r="H13" s="22">
        <v>36</v>
      </c>
      <c r="I13" s="23">
        <v>36</v>
      </c>
      <c r="J13" s="20">
        <f t="shared" si="0"/>
        <v>36</v>
      </c>
      <c r="K13" s="16"/>
    </row>
    <row r="14" spans="1:11" s="1" customFormat="1" ht="15" customHeight="1" x14ac:dyDescent="0.25">
      <c r="A14" s="15">
        <v>10</v>
      </c>
      <c r="B14" s="42" t="s">
        <v>85</v>
      </c>
      <c r="C14" s="42"/>
      <c r="D14" s="42"/>
      <c r="E14" s="42"/>
      <c r="F14" s="16"/>
      <c r="G14" s="21">
        <v>5756</v>
      </c>
      <c r="H14" s="22">
        <v>5225</v>
      </c>
      <c r="I14" s="23">
        <v>5175</v>
      </c>
      <c r="J14" s="20">
        <f t="shared" si="0"/>
        <v>5385.333333333333</v>
      </c>
      <c r="K14" s="16"/>
    </row>
    <row r="15" spans="1:11" s="1" customFormat="1" ht="15" customHeight="1" x14ac:dyDescent="0.25">
      <c r="A15" s="15">
        <v>11</v>
      </c>
      <c r="B15" s="42" t="s">
        <v>86</v>
      </c>
      <c r="C15" s="42"/>
      <c r="D15" s="42"/>
      <c r="E15" s="42"/>
      <c r="F15" s="16"/>
      <c r="G15" s="21">
        <v>322</v>
      </c>
      <c r="H15" s="22">
        <v>212</v>
      </c>
      <c r="I15" s="23">
        <v>229</v>
      </c>
      <c r="J15" s="20">
        <f t="shared" si="0"/>
        <v>254.33333333333334</v>
      </c>
      <c r="K15" s="16"/>
    </row>
    <row r="16" spans="1:11" s="1" customFormat="1" ht="15" customHeight="1" x14ac:dyDescent="0.25">
      <c r="A16" s="15">
        <v>12</v>
      </c>
      <c r="B16" s="42" t="s">
        <v>87</v>
      </c>
      <c r="C16" s="42"/>
      <c r="D16" s="42"/>
      <c r="E16" s="42"/>
      <c r="F16" s="16"/>
      <c r="G16" s="21">
        <v>69</v>
      </c>
      <c r="H16" s="22">
        <v>73</v>
      </c>
      <c r="I16" s="23">
        <v>79</v>
      </c>
      <c r="J16" s="20">
        <f t="shared" si="0"/>
        <v>73.666666666666671</v>
      </c>
      <c r="K16" s="16"/>
    </row>
    <row r="17" spans="1:11" s="1" customFormat="1" ht="15" customHeight="1" x14ac:dyDescent="0.25">
      <c r="A17" s="5">
        <v>13</v>
      </c>
      <c r="B17" s="39" t="s">
        <v>88</v>
      </c>
      <c r="C17" s="39"/>
      <c r="D17" s="39"/>
      <c r="E17" s="39"/>
      <c r="G17" s="7">
        <v>437</v>
      </c>
      <c r="H17" s="6">
        <v>385</v>
      </c>
      <c r="I17" s="8">
        <v>444</v>
      </c>
      <c r="J17" s="13">
        <f t="shared" si="0"/>
        <v>422</v>
      </c>
    </row>
    <row r="18" spans="1:11" s="1" customFormat="1" ht="15" customHeight="1" x14ac:dyDescent="0.25">
      <c r="A18" s="5">
        <v>14</v>
      </c>
      <c r="B18" s="39" t="s">
        <v>89</v>
      </c>
      <c r="C18" s="39"/>
      <c r="D18" s="39"/>
      <c r="E18" s="39"/>
      <c r="G18" s="7">
        <v>0</v>
      </c>
      <c r="H18" s="6">
        <v>0</v>
      </c>
      <c r="I18" s="8">
        <v>0</v>
      </c>
      <c r="J18" s="13">
        <f t="shared" si="0"/>
        <v>0</v>
      </c>
    </row>
    <row r="19" spans="1:11" s="1" customFormat="1" ht="15" customHeight="1" x14ac:dyDescent="0.25">
      <c r="A19" s="5">
        <v>15</v>
      </c>
      <c r="B19" s="39" t="s">
        <v>90</v>
      </c>
      <c r="C19" s="39"/>
      <c r="D19" s="39"/>
      <c r="E19" s="39"/>
      <c r="G19" s="7">
        <v>8594</v>
      </c>
      <c r="H19" s="6">
        <v>6527</v>
      </c>
      <c r="I19" s="8">
        <v>6942</v>
      </c>
      <c r="J19" s="13">
        <f t="shared" si="0"/>
        <v>7354.333333333333</v>
      </c>
    </row>
    <row r="20" spans="1:11" s="1" customFormat="1" ht="15" customHeight="1" x14ac:dyDescent="0.25">
      <c r="A20" s="5">
        <v>16</v>
      </c>
      <c r="B20" s="39" t="s">
        <v>91</v>
      </c>
      <c r="C20" s="39"/>
      <c r="D20" s="39"/>
      <c r="E20" s="39"/>
      <c r="G20" s="7">
        <v>0</v>
      </c>
      <c r="H20" s="6">
        <v>0</v>
      </c>
      <c r="I20" s="8">
        <v>0</v>
      </c>
      <c r="J20" s="13">
        <f t="shared" si="0"/>
        <v>0</v>
      </c>
    </row>
    <row r="21" spans="1:11" s="1" customFormat="1" ht="15" customHeight="1" x14ac:dyDescent="0.25">
      <c r="A21" s="5">
        <v>17</v>
      </c>
      <c r="B21" s="39" t="s">
        <v>92</v>
      </c>
      <c r="C21" s="39"/>
      <c r="D21" s="39"/>
      <c r="E21" s="39"/>
      <c r="G21" s="7">
        <v>288</v>
      </c>
      <c r="H21" s="6">
        <v>285</v>
      </c>
      <c r="I21" s="8">
        <v>296</v>
      </c>
      <c r="J21" s="13">
        <f t="shared" si="0"/>
        <v>289.66666666666669</v>
      </c>
    </row>
    <row r="22" spans="1:11" s="1" customFormat="1" ht="15" customHeight="1" x14ac:dyDescent="0.25">
      <c r="A22" s="5">
        <v>18</v>
      </c>
      <c r="B22" s="39" t="s">
        <v>93</v>
      </c>
      <c r="C22" s="39"/>
      <c r="D22" s="39"/>
      <c r="E22" s="39"/>
      <c r="G22" s="7">
        <v>4</v>
      </c>
      <c r="H22" s="6">
        <v>4</v>
      </c>
      <c r="I22" s="8">
        <v>4</v>
      </c>
      <c r="J22" s="13">
        <f t="shared" si="0"/>
        <v>4</v>
      </c>
    </row>
    <row r="23" spans="1:11" s="1" customFormat="1" ht="15" customHeight="1" x14ac:dyDescent="0.25">
      <c r="A23" s="5">
        <v>19</v>
      </c>
      <c r="B23" s="39" t="s">
        <v>5</v>
      </c>
      <c r="C23" s="39"/>
      <c r="D23" s="39"/>
      <c r="E23" s="39"/>
      <c r="G23" s="7">
        <v>121</v>
      </c>
      <c r="H23" s="6">
        <v>134</v>
      </c>
      <c r="I23" s="8">
        <v>164</v>
      </c>
      <c r="J23" s="13">
        <f t="shared" si="0"/>
        <v>139.66666666666666</v>
      </c>
    </row>
    <row r="24" spans="1:11" s="1" customFormat="1" ht="15" customHeight="1" x14ac:dyDescent="0.25">
      <c r="A24" s="5">
        <v>20</v>
      </c>
      <c r="B24" s="39" t="s">
        <v>94</v>
      </c>
      <c r="C24" s="39"/>
      <c r="D24" s="39"/>
      <c r="E24" s="39"/>
      <c r="G24" s="7">
        <v>305</v>
      </c>
      <c r="H24" s="6">
        <v>285</v>
      </c>
      <c r="I24" s="8">
        <v>278</v>
      </c>
      <c r="J24" s="13">
        <f t="shared" si="0"/>
        <v>289.33333333333331</v>
      </c>
    </row>
    <row r="25" spans="1:11" s="1" customFormat="1" ht="15" customHeight="1" x14ac:dyDescent="0.25">
      <c r="A25" s="5">
        <v>21</v>
      </c>
      <c r="B25" s="39" t="s">
        <v>6</v>
      </c>
      <c r="C25" s="39"/>
      <c r="D25" s="39"/>
      <c r="E25" s="39"/>
      <c r="G25" s="7">
        <v>27</v>
      </c>
      <c r="H25" s="6">
        <v>25</v>
      </c>
      <c r="I25" s="8">
        <v>29</v>
      </c>
      <c r="J25" s="13">
        <f t="shared" si="0"/>
        <v>27</v>
      </c>
    </row>
    <row r="26" spans="1:11" s="1" customFormat="1" ht="15" customHeight="1" x14ac:dyDescent="0.25">
      <c r="A26" s="5">
        <v>22</v>
      </c>
      <c r="B26" s="39" t="s">
        <v>7</v>
      </c>
      <c r="C26" s="39"/>
      <c r="D26" s="39"/>
      <c r="E26" s="39"/>
      <c r="G26" s="7">
        <v>289</v>
      </c>
      <c r="H26" s="6">
        <v>234</v>
      </c>
      <c r="I26" s="8">
        <v>118</v>
      </c>
      <c r="J26" s="13">
        <f>AVERAGE(G26:I26)</f>
        <v>213.66666666666666</v>
      </c>
    </row>
    <row r="27" spans="1:11" s="1" customFormat="1" ht="15" customHeight="1" x14ac:dyDescent="0.25">
      <c r="A27" s="5">
        <v>23</v>
      </c>
      <c r="B27" s="39" t="s">
        <v>95</v>
      </c>
      <c r="C27" s="39"/>
      <c r="D27" s="39"/>
      <c r="E27" s="39"/>
      <c r="G27" s="7">
        <v>2.52</v>
      </c>
      <c r="H27" s="6">
        <v>1.74</v>
      </c>
      <c r="I27" s="8">
        <v>0.9</v>
      </c>
      <c r="J27" s="13">
        <f t="shared" si="0"/>
        <v>1.72</v>
      </c>
    </row>
    <row r="28" spans="1:11" s="1" customFormat="1" ht="15" customHeight="1" thickBot="1" x14ac:dyDescent="0.3">
      <c r="A28" s="5">
        <v>24</v>
      </c>
      <c r="B28" s="39" t="s">
        <v>8</v>
      </c>
      <c r="C28" s="39"/>
      <c r="D28" s="39"/>
      <c r="E28" s="39"/>
      <c r="G28" s="9">
        <v>2</v>
      </c>
      <c r="H28" s="10">
        <v>2</v>
      </c>
      <c r="I28" s="11">
        <v>7</v>
      </c>
      <c r="J28" s="13">
        <f t="shared" si="0"/>
        <v>3.6666666666666665</v>
      </c>
    </row>
    <row r="29" spans="1:11" ht="15" customHeight="1" thickTop="1" x14ac:dyDescent="0.25">
      <c r="A29" s="40" t="s">
        <v>47</v>
      </c>
      <c r="B29" s="40"/>
      <c r="C29" s="40"/>
      <c r="D29" s="40"/>
      <c r="E29" s="40"/>
      <c r="F29" s="40"/>
      <c r="G29" s="40"/>
      <c r="H29" s="40"/>
      <c r="I29" s="40"/>
      <c r="J29" s="40"/>
      <c r="K29" s="40"/>
    </row>
    <row r="30" spans="1:11" ht="20.25" x14ac:dyDescent="0.25">
      <c r="A30" s="4" t="s">
        <v>30</v>
      </c>
    </row>
    <row r="31" spans="1:11" ht="30" customHeight="1" x14ac:dyDescent="0.25">
      <c r="A31" s="57" t="s">
        <v>110</v>
      </c>
      <c r="B31" s="57"/>
      <c r="C31" s="57"/>
      <c r="D31" s="57"/>
      <c r="E31" s="57"/>
      <c r="F31" s="57"/>
      <c r="G31" s="57"/>
      <c r="H31" s="57"/>
      <c r="I31" s="57"/>
      <c r="J31" s="57"/>
      <c r="K31" s="57"/>
    </row>
    <row r="32" spans="1:11" s="1" customFormat="1" ht="135" customHeight="1" x14ac:dyDescent="0.25">
      <c r="A32" s="25">
        <v>1</v>
      </c>
      <c r="B32" s="55" t="s">
        <v>54</v>
      </c>
      <c r="C32" s="55"/>
      <c r="D32" s="55"/>
      <c r="E32" s="55"/>
      <c r="F32" s="55"/>
      <c r="G32" s="55"/>
      <c r="H32" s="55"/>
      <c r="I32" s="55"/>
      <c r="J32" s="55"/>
      <c r="K32" s="55"/>
    </row>
    <row r="33" spans="1:11" s="1" customFormat="1" x14ac:dyDescent="0.25">
      <c r="A33" s="25">
        <v>2</v>
      </c>
      <c r="B33" s="26" t="s">
        <v>33</v>
      </c>
      <c r="C33" s="26"/>
      <c r="D33" s="26"/>
      <c r="E33" s="26"/>
      <c r="F33" s="26"/>
      <c r="G33" s="26"/>
      <c r="H33" s="26"/>
      <c r="I33" s="26"/>
      <c r="J33" s="26"/>
      <c r="K33" s="26"/>
    </row>
    <row r="34" spans="1:11" s="1" customFormat="1" x14ac:dyDescent="0.25">
      <c r="A34" s="25">
        <v>3</v>
      </c>
      <c r="B34" s="26" t="s">
        <v>34</v>
      </c>
      <c r="C34" s="26"/>
      <c r="D34" s="26"/>
      <c r="E34" s="26"/>
      <c r="F34" s="26"/>
      <c r="G34" s="26"/>
      <c r="H34" s="26"/>
      <c r="I34" s="26"/>
      <c r="J34" s="26"/>
      <c r="K34" s="26"/>
    </row>
    <row r="35" spans="1:11" s="1" customFormat="1" ht="30.75" customHeight="1" x14ac:dyDescent="0.25">
      <c r="A35" s="25">
        <v>4</v>
      </c>
      <c r="B35" s="56" t="s">
        <v>55</v>
      </c>
      <c r="C35" s="56"/>
      <c r="D35" s="56"/>
      <c r="E35" s="56"/>
      <c r="F35" s="56"/>
      <c r="G35" s="56"/>
      <c r="H35" s="56"/>
      <c r="I35" s="56"/>
      <c r="J35" s="56"/>
      <c r="K35" s="56"/>
    </row>
    <row r="36" spans="1:11" s="1" customFormat="1" ht="31.5" customHeight="1" x14ac:dyDescent="0.25">
      <c r="A36" s="25">
        <v>5</v>
      </c>
      <c r="B36" s="55" t="s">
        <v>56</v>
      </c>
      <c r="C36" s="55"/>
      <c r="D36" s="55"/>
      <c r="E36" s="55"/>
      <c r="F36" s="55"/>
      <c r="G36" s="55"/>
      <c r="H36" s="55"/>
      <c r="I36" s="55"/>
      <c r="J36" s="55"/>
      <c r="K36" s="55"/>
    </row>
    <row r="37" spans="1:11" s="1" customFormat="1" ht="60.75" customHeight="1" x14ac:dyDescent="0.25">
      <c r="A37" s="25" t="s">
        <v>50</v>
      </c>
      <c r="B37" s="56" t="s">
        <v>57</v>
      </c>
      <c r="C37" s="56"/>
      <c r="D37" s="56"/>
      <c r="E37" s="56"/>
      <c r="F37" s="56"/>
      <c r="G37" s="56"/>
      <c r="H37" s="56"/>
      <c r="I37" s="56"/>
      <c r="J37" s="56"/>
      <c r="K37" s="56"/>
    </row>
    <row r="38" spans="1:11" s="1" customFormat="1" ht="77.25" customHeight="1" x14ac:dyDescent="0.25">
      <c r="A38" s="25" t="s">
        <v>51</v>
      </c>
      <c r="B38" s="56" t="s">
        <v>58</v>
      </c>
      <c r="C38" s="56"/>
      <c r="D38" s="56"/>
      <c r="E38" s="56"/>
      <c r="F38" s="56"/>
      <c r="G38" s="56"/>
      <c r="H38" s="56"/>
      <c r="I38" s="56"/>
      <c r="J38" s="56"/>
      <c r="K38" s="56"/>
    </row>
    <row r="39" spans="1:11" s="1" customFormat="1" ht="15" customHeight="1" x14ac:dyDescent="0.25">
      <c r="A39" s="25" t="s">
        <v>52</v>
      </c>
      <c r="B39" s="26" t="s">
        <v>35</v>
      </c>
      <c r="C39" s="26"/>
      <c r="D39" s="26"/>
      <c r="E39" s="26"/>
      <c r="F39" s="26"/>
      <c r="G39" s="26"/>
      <c r="H39" s="26"/>
      <c r="I39" s="26"/>
      <c r="J39" s="26"/>
      <c r="K39" s="26"/>
    </row>
    <row r="40" spans="1:11" s="1" customFormat="1" ht="15" customHeight="1" x14ac:dyDescent="0.25">
      <c r="A40" s="25" t="s">
        <v>53</v>
      </c>
      <c r="B40" s="26" t="s">
        <v>36</v>
      </c>
      <c r="C40" s="26"/>
      <c r="D40" s="26"/>
      <c r="E40" s="26"/>
      <c r="F40" s="26"/>
      <c r="G40" s="26"/>
      <c r="H40" s="26"/>
      <c r="I40" s="26"/>
      <c r="J40" s="26"/>
      <c r="K40" s="26"/>
    </row>
    <row r="41" spans="1:11" s="1" customFormat="1" ht="32.25" customHeight="1" x14ac:dyDescent="0.25">
      <c r="A41" s="25" t="s">
        <v>60</v>
      </c>
      <c r="B41" s="56" t="s">
        <v>59</v>
      </c>
      <c r="C41" s="56"/>
      <c r="D41" s="56"/>
      <c r="E41" s="56"/>
      <c r="F41" s="56"/>
      <c r="G41" s="56"/>
      <c r="H41" s="56"/>
      <c r="I41" s="56"/>
      <c r="J41" s="56"/>
      <c r="K41" s="56"/>
    </row>
    <row r="42" spans="1:11" s="1" customFormat="1" ht="31.5" customHeight="1" x14ac:dyDescent="0.25">
      <c r="A42" s="25" t="s">
        <v>61</v>
      </c>
      <c r="B42" s="56" t="s">
        <v>62</v>
      </c>
      <c r="C42" s="56"/>
      <c r="D42" s="56"/>
      <c r="E42" s="56"/>
      <c r="F42" s="56"/>
      <c r="G42" s="56"/>
      <c r="H42" s="56"/>
      <c r="I42" s="56"/>
      <c r="J42" s="56"/>
      <c r="K42" s="56"/>
    </row>
    <row r="43" spans="1:11" s="1" customFormat="1" ht="29.1" customHeight="1" x14ac:dyDescent="0.25">
      <c r="A43" s="25" t="s">
        <v>63</v>
      </c>
      <c r="B43" s="56" t="s">
        <v>64</v>
      </c>
      <c r="C43" s="56"/>
      <c r="D43" s="56"/>
      <c r="E43" s="56"/>
      <c r="F43" s="56"/>
      <c r="G43" s="56"/>
      <c r="H43" s="56"/>
      <c r="I43" s="56"/>
      <c r="J43" s="56"/>
      <c r="K43" s="56"/>
    </row>
    <row r="44" spans="1:11" s="1" customFormat="1" ht="31.5" customHeight="1" x14ac:dyDescent="0.25">
      <c r="A44" s="25" t="s">
        <v>65</v>
      </c>
      <c r="B44" s="56" t="s">
        <v>69</v>
      </c>
      <c r="C44" s="56"/>
      <c r="D44" s="56"/>
      <c r="E44" s="56"/>
      <c r="F44" s="56"/>
      <c r="G44" s="56"/>
      <c r="H44" s="56"/>
      <c r="I44" s="56"/>
      <c r="J44" s="56"/>
      <c r="K44" s="56"/>
    </row>
    <row r="45" spans="1:11" s="1" customFormat="1" ht="46.5" customHeight="1" x14ac:dyDescent="0.25">
      <c r="A45" s="25" t="s">
        <v>66</v>
      </c>
      <c r="B45" s="56" t="s">
        <v>70</v>
      </c>
      <c r="C45" s="56"/>
      <c r="D45" s="56"/>
      <c r="E45" s="56"/>
      <c r="F45" s="56"/>
      <c r="G45" s="56"/>
      <c r="H45" s="56"/>
      <c r="I45" s="56"/>
      <c r="J45" s="56"/>
      <c r="K45" s="56"/>
    </row>
    <row r="46" spans="1:11" s="1" customFormat="1" ht="45.75" customHeight="1" x14ac:dyDescent="0.25">
      <c r="A46" s="25" t="s">
        <v>67</v>
      </c>
      <c r="B46" s="56" t="s">
        <v>71</v>
      </c>
      <c r="C46" s="56"/>
      <c r="D46" s="56"/>
      <c r="E46" s="56"/>
      <c r="F46" s="56"/>
      <c r="G46" s="56"/>
      <c r="H46" s="56"/>
      <c r="I46" s="56"/>
      <c r="J46" s="56"/>
      <c r="K46" s="56"/>
    </row>
    <row r="47" spans="1:11" s="1" customFormat="1" ht="46.5" customHeight="1" x14ac:dyDescent="0.25">
      <c r="A47" s="25" t="s">
        <v>68</v>
      </c>
      <c r="B47" s="56" t="s">
        <v>72</v>
      </c>
      <c r="C47" s="56"/>
      <c r="D47" s="56"/>
      <c r="E47" s="56"/>
      <c r="F47" s="56"/>
      <c r="G47" s="56"/>
      <c r="H47" s="56"/>
      <c r="I47" s="56"/>
      <c r="J47" s="56"/>
      <c r="K47" s="56"/>
    </row>
    <row r="48" spans="1:11" s="1" customFormat="1" ht="15" customHeight="1" x14ac:dyDescent="0.25">
      <c r="A48" s="25">
        <v>17</v>
      </c>
      <c r="B48" s="26" t="s">
        <v>73</v>
      </c>
      <c r="C48" s="26"/>
      <c r="D48" s="26"/>
      <c r="E48" s="26"/>
      <c r="F48" s="26"/>
      <c r="G48" s="26"/>
      <c r="H48" s="26"/>
      <c r="I48" s="26"/>
      <c r="J48" s="26"/>
      <c r="K48" s="26"/>
    </row>
    <row r="49" spans="1:11" s="1" customFormat="1" ht="15" customHeight="1" x14ac:dyDescent="0.25">
      <c r="A49" s="25">
        <v>18</v>
      </c>
      <c r="B49" s="1" t="s">
        <v>74</v>
      </c>
      <c r="C49" s="26"/>
      <c r="D49" s="26"/>
      <c r="E49" s="26"/>
      <c r="F49" s="26"/>
      <c r="G49" s="26"/>
      <c r="H49" s="26"/>
      <c r="I49" s="26"/>
      <c r="J49" s="26"/>
      <c r="K49" s="26"/>
    </row>
    <row r="50" spans="1:11" s="1" customFormat="1" ht="15" customHeight="1" x14ac:dyDescent="0.25">
      <c r="A50" s="25">
        <v>19</v>
      </c>
      <c r="B50" s="1" t="s">
        <v>37</v>
      </c>
      <c r="C50" s="26"/>
      <c r="D50" s="26"/>
      <c r="E50" s="26"/>
      <c r="F50" s="26"/>
      <c r="G50" s="26"/>
      <c r="H50" s="26"/>
      <c r="I50" s="26"/>
      <c r="J50" s="26"/>
      <c r="K50" s="26"/>
    </row>
    <row r="51" spans="1:11" s="1" customFormat="1" ht="15" customHeight="1" x14ac:dyDescent="0.25">
      <c r="A51" s="25">
        <v>20</v>
      </c>
      <c r="B51" s="1" t="s">
        <v>75</v>
      </c>
      <c r="C51" s="26"/>
      <c r="D51" s="26"/>
      <c r="E51" s="26"/>
      <c r="F51" s="26"/>
      <c r="G51" s="26"/>
      <c r="H51" s="26"/>
      <c r="I51" s="26"/>
      <c r="J51" s="26"/>
      <c r="K51" s="26"/>
    </row>
    <row r="52" spans="1:11" s="1" customFormat="1" ht="15" customHeight="1" x14ac:dyDescent="0.25">
      <c r="A52" s="25">
        <v>21</v>
      </c>
      <c r="B52" s="1" t="s">
        <v>76</v>
      </c>
      <c r="C52" s="26"/>
      <c r="D52" s="26"/>
      <c r="E52" s="26"/>
      <c r="F52" s="26"/>
      <c r="G52" s="26"/>
      <c r="H52" s="26"/>
      <c r="I52" s="26"/>
      <c r="J52" s="26"/>
      <c r="K52" s="26"/>
    </row>
    <row r="53" spans="1:11" s="1" customFormat="1" ht="30" customHeight="1" x14ac:dyDescent="0.25">
      <c r="A53" s="25">
        <v>22</v>
      </c>
      <c r="B53" s="55" t="s">
        <v>77</v>
      </c>
      <c r="C53" s="55"/>
      <c r="D53" s="55"/>
      <c r="E53" s="55"/>
      <c r="F53" s="55"/>
      <c r="G53" s="55"/>
      <c r="H53" s="55"/>
      <c r="I53" s="55"/>
      <c r="J53" s="55"/>
      <c r="K53" s="55"/>
    </row>
    <row r="54" spans="1:11" s="1" customFormat="1" ht="30" customHeight="1" x14ac:dyDescent="0.25">
      <c r="A54" s="25">
        <v>23</v>
      </c>
      <c r="B54" s="56" t="s">
        <v>78</v>
      </c>
      <c r="C54" s="56"/>
      <c r="D54" s="56"/>
      <c r="E54" s="56"/>
      <c r="F54" s="56"/>
      <c r="G54" s="56"/>
      <c r="H54" s="56"/>
      <c r="I54" s="56"/>
      <c r="J54" s="56"/>
      <c r="K54" s="56"/>
    </row>
    <row r="55" spans="1:11" s="1" customFormat="1" ht="30.75" customHeight="1" x14ac:dyDescent="0.25">
      <c r="A55" s="25">
        <v>24</v>
      </c>
      <c r="B55" s="56" t="s">
        <v>79</v>
      </c>
      <c r="C55" s="56"/>
      <c r="D55" s="56"/>
      <c r="E55" s="56"/>
      <c r="F55" s="56"/>
      <c r="G55" s="56"/>
      <c r="H55" s="56"/>
      <c r="I55" s="56"/>
      <c r="J55" s="56"/>
      <c r="K55" s="56"/>
    </row>
    <row r="56" spans="1:11" ht="15" customHeight="1" x14ac:dyDescent="0.25">
      <c r="A56" s="32"/>
      <c r="B56" s="33"/>
      <c r="C56" s="33"/>
      <c r="D56" s="33"/>
      <c r="E56" s="33"/>
      <c r="F56" s="33"/>
      <c r="G56" s="33"/>
      <c r="H56" s="33"/>
      <c r="I56" s="33"/>
      <c r="J56" s="33"/>
      <c r="K56" s="33"/>
    </row>
    <row r="57" spans="1:11" ht="30" customHeight="1" x14ac:dyDescent="0.25">
      <c r="A57" s="34" t="s">
        <v>40</v>
      </c>
      <c r="B57" s="58" t="s">
        <v>80</v>
      </c>
      <c r="C57" s="58"/>
      <c r="D57" s="58"/>
      <c r="E57" s="58"/>
      <c r="F57" s="58"/>
      <c r="G57" s="58"/>
      <c r="H57" s="58"/>
      <c r="I57" s="58"/>
      <c r="J57" s="58"/>
      <c r="K57" s="58"/>
    </row>
    <row r="58" spans="1:11" ht="45.75" customHeight="1" x14ac:dyDescent="0.25">
      <c r="A58" s="34" t="s">
        <v>41</v>
      </c>
      <c r="B58" s="58" t="s">
        <v>81</v>
      </c>
      <c r="C58" s="58"/>
      <c r="D58" s="58"/>
      <c r="E58" s="58"/>
      <c r="F58" s="58"/>
      <c r="G58" s="58"/>
      <c r="H58" s="58"/>
      <c r="I58" s="58"/>
      <c r="J58" s="58"/>
      <c r="K58" s="58"/>
    </row>
    <row r="59" spans="1:11" ht="15" customHeight="1" x14ac:dyDescent="0.25">
      <c r="A59" s="32"/>
      <c r="B59" s="33"/>
      <c r="C59" s="33"/>
      <c r="D59" s="33"/>
      <c r="E59" s="33"/>
      <c r="F59" s="33"/>
      <c r="G59" s="33"/>
      <c r="H59" s="33"/>
      <c r="I59" s="33"/>
      <c r="J59" s="33"/>
      <c r="K59" s="33"/>
    </row>
    <row r="60" spans="1:11" ht="15" customHeight="1" x14ac:dyDescent="0.25">
      <c r="A60" s="32"/>
      <c r="B60" s="33"/>
      <c r="C60" s="33"/>
      <c r="D60" s="33"/>
      <c r="E60" s="33"/>
      <c r="F60" s="33"/>
      <c r="G60" s="33"/>
      <c r="H60" s="33"/>
      <c r="I60" s="33"/>
      <c r="J60" s="33"/>
      <c r="K60" s="33"/>
    </row>
    <row r="61" spans="1:11" ht="15" customHeight="1" x14ac:dyDescent="0.25">
      <c r="A61" s="32"/>
      <c r="B61" s="33"/>
      <c r="C61" s="33"/>
      <c r="D61" s="33"/>
      <c r="E61" s="33"/>
      <c r="F61" s="33"/>
      <c r="G61" s="33"/>
      <c r="H61" s="33"/>
      <c r="I61" s="33"/>
      <c r="J61" s="33"/>
      <c r="K61" s="33"/>
    </row>
    <row r="62" spans="1:11" ht="15" customHeight="1" x14ac:dyDescent="0.25">
      <c r="A62" s="32"/>
      <c r="B62" s="33"/>
      <c r="C62" s="33"/>
      <c r="D62" s="33"/>
      <c r="E62" s="33"/>
      <c r="F62" s="33"/>
      <c r="G62" s="33"/>
      <c r="H62" s="33"/>
      <c r="I62" s="33"/>
      <c r="J62" s="33"/>
      <c r="K62" s="33"/>
    </row>
    <row r="63" spans="1:11" ht="27.95" customHeight="1" x14ac:dyDescent="0.25">
      <c r="A63" s="32"/>
      <c r="B63" s="33"/>
      <c r="C63" s="33"/>
      <c r="D63" s="33"/>
      <c r="E63" s="33"/>
      <c r="F63" s="33"/>
      <c r="G63" s="33"/>
      <c r="H63" s="33"/>
      <c r="I63" s="33"/>
      <c r="J63" s="33"/>
      <c r="K63" s="33"/>
    </row>
    <row r="64" spans="1:11" ht="27.95" customHeight="1" x14ac:dyDescent="0.25">
      <c r="A64" s="32"/>
      <c r="B64" s="33"/>
      <c r="C64" s="33"/>
      <c r="D64" s="33"/>
      <c r="E64" s="33"/>
      <c r="F64" s="33"/>
      <c r="G64" s="33"/>
      <c r="H64" s="33"/>
      <c r="I64" s="33"/>
      <c r="J64" s="33"/>
      <c r="K64" s="33"/>
    </row>
    <row r="65" spans="1:11" ht="27.95" customHeight="1" x14ac:dyDescent="0.25">
      <c r="A65" s="32"/>
      <c r="B65" s="33"/>
      <c r="C65" s="33"/>
      <c r="D65" s="33"/>
      <c r="E65" s="33"/>
      <c r="F65" s="33"/>
      <c r="G65" s="33"/>
      <c r="H65" s="33"/>
      <c r="I65" s="33"/>
      <c r="J65" s="33"/>
      <c r="K65" s="33"/>
    </row>
    <row r="66" spans="1:11" ht="27.95" customHeight="1" x14ac:dyDescent="0.25">
      <c r="A66" s="32"/>
      <c r="B66" s="33"/>
      <c r="C66" s="33"/>
      <c r="D66" s="33"/>
      <c r="E66" s="33"/>
      <c r="F66" s="33"/>
      <c r="G66" s="33"/>
      <c r="H66" s="33"/>
      <c r="I66" s="33"/>
      <c r="J66" s="33"/>
      <c r="K66" s="33"/>
    </row>
    <row r="67" spans="1:11" ht="27.95" customHeight="1" x14ac:dyDescent="0.25">
      <c r="A67" s="32"/>
      <c r="B67" s="33"/>
      <c r="C67" s="33"/>
      <c r="D67" s="33"/>
      <c r="E67" s="33"/>
      <c r="F67" s="33"/>
      <c r="G67" s="33"/>
      <c r="H67" s="33"/>
      <c r="I67" s="33"/>
      <c r="J67" s="33"/>
      <c r="K67" s="33"/>
    </row>
    <row r="68" spans="1:11" ht="27.95" customHeight="1" x14ac:dyDescent="0.25">
      <c r="A68" s="3"/>
    </row>
    <row r="69" spans="1:11" ht="27.95" customHeight="1" x14ac:dyDescent="0.25">
      <c r="A69" s="3"/>
    </row>
    <row r="70" spans="1:11" ht="27.95" customHeight="1" x14ac:dyDescent="0.25">
      <c r="A70" s="3"/>
    </row>
    <row r="71" spans="1:11" ht="27.95" customHeight="1" x14ac:dyDescent="0.25">
      <c r="A71" s="3"/>
    </row>
    <row r="72" spans="1:11" ht="27.95" customHeight="1" x14ac:dyDescent="0.25">
      <c r="A72" s="3"/>
    </row>
    <row r="73" spans="1:11" ht="27.95" customHeight="1" x14ac:dyDescent="0.25">
      <c r="A73" s="3"/>
    </row>
    <row r="74" spans="1:11" ht="27.95" customHeight="1" x14ac:dyDescent="0.25">
      <c r="A74" s="3"/>
    </row>
    <row r="75" spans="1:11" x14ac:dyDescent="0.25">
      <c r="A75" s="3"/>
    </row>
    <row r="76" spans="1:11" x14ac:dyDescent="0.25">
      <c r="A76" s="3"/>
    </row>
    <row r="77" spans="1:11" x14ac:dyDescent="0.25">
      <c r="A77" s="3"/>
    </row>
  </sheetData>
  <mergeCells count="50">
    <mergeCell ref="B57:K57"/>
    <mergeCell ref="B58:K58"/>
    <mergeCell ref="B46:K46"/>
    <mergeCell ref="B47:K47"/>
    <mergeCell ref="B54:K54"/>
    <mergeCell ref="B55:K55"/>
    <mergeCell ref="B53:K53"/>
    <mergeCell ref="B45:K45"/>
    <mergeCell ref="B36:K36"/>
    <mergeCell ref="B41:K41"/>
    <mergeCell ref="A31:K31"/>
    <mergeCell ref="B6:E6"/>
    <mergeCell ref="B7:E7"/>
    <mergeCell ref="B8:E8"/>
    <mergeCell ref="B9:E9"/>
    <mergeCell ref="B10:E10"/>
    <mergeCell ref="B19:E19"/>
    <mergeCell ref="B20:E20"/>
    <mergeCell ref="B11:E11"/>
    <mergeCell ref="B12:E12"/>
    <mergeCell ref="B42:K42"/>
    <mergeCell ref="B43:K43"/>
    <mergeCell ref="B32:K32"/>
    <mergeCell ref="B35:K35"/>
    <mergeCell ref="B37:K37"/>
    <mergeCell ref="B38:K38"/>
    <mergeCell ref="B44:K44"/>
    <mergeCell ref="B18:E18"/>
    <mergeCell ref="B5:E5"/>
    <mergeCell ref="E1:K1"/>
    <mergeCell ref="E3:K3"/>
    <mergeCell ref="E2:K2"/>
    <mergeCell ref="B1:D1"/>
    <mergeCell ref="B2:D2"/>
    <mergeCell ref="B3:D3"/>
    <mergeCell ref="B4:F4"/>
    <mergeCell ref="B13:E13"/>
    <mergeCell ref="B14:E14"/>
    <mergeCell ref="B15:E15"/>
    <mergeCell ref="B16:E16"/>
    <mergeCell ref="B17:E17"/>
    <mergeCell ref="B21:E21"/>
    <mergeCell ref="B22:E22"/>
    <mergeCell ref="B28:E28"/>
    <mergeCell ref="A29:K29"/>
    <mergeCell ref="B23:E23"/>
    <mergeCell ref="B24:E24"/>
    <mergeCell ref="B25:E25"/>
    <mergeCell ref="B26:E26"/>
    <mergeCell ref="B27:E27"/>
  </mergeCells>
  <phoneticPr fontId="3" type="noConversion"/>
  <printOptions gridLines="1"/>
  <pageMargins left="0.23622047244094491" right="0.23622047244094491" top="0.82677165354330717" bottom="0.74803149606299213" header="0.31496062992125984" footer="0.31496062992125984"/>
  <pageSetup paperSize="9" orientation="landscape" horizontalDpi="4294967292" verticalDpi="4294967292" r:id="rId1"/>
  <headerFooter>
    <oddHeader>&amp;L&amp;10&amp;G&amp;C&amp;"Times New Roman,Standard"&amp;18ESEVT Indicators</oddHeader>
  </headerFooter>
  <rowBreaks count="1" manualBreakCount="1">
    <brk id="29"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view="pageLayout" topLeftCell="A17" workbookViewId="0">
      <selection activeCell="B29" sqref="B29:L29"/>
    </sheetView>
  </sheetViews>
  <sheetFormatPr defaultColWidth="11" defaultRowHeight="15.75" x14ac:dyDescent="0.25"/>
  <cols>
    <col min="1" max="1" width="7.625" style="2" customWidth="1"/>
    <col min="2" max="6" width="11" style="2"/>
    <col min="7" max="7" width="19.5" style="2" customWidth="1"/>
    <col min="8" max="8" width="4.25" style="2" customWidth="1"/>
    <col min="9" max="9" width="11.875" bestFit="1" customWidth="1"/>
    <col min="10" max="10" width="11.875" customWidth="1"/>
  </cols>
  <sheetData>
    <row r="1" spans="1:12" s="31" customFormat="1" ht="18.75" x14ac:dyDescent="0.3">
      <c r="A1" s="66" t="s">
        <v>120</v>
      </c>
      <c r="B1" s="66"/>
      <c r="C1" s="66"/>
      <c r="D1" s="63" t="s">
        <v>121</v>
      </c>
      <c r="E1" s="64"/>
      <c r="F1" s="64"/>
      <c r="G1" s="65"/>
      <c r="H1" s="65"/>
      <c r="I1" s="65"/>
      <c r="J1" s="65"/>
      <c r="K1" s="65"/>
      <c r="L1" s="65"/>
    </row>
    <row r="2" spans="1:12" s="31" customFormat="1" ht="18.75" x14ac:dyDescent="0.3">
      <c r="A2" s="66" t="s">
        <v>122</v>
      </c>
      <c r="B2" s="66"/>
      <c r="C2" s="66"/>
      <c r="D2" s="67" t="s">
        <v>123</v>
      </c>
      <c r="E2" s="67"/>
      <c r="F2" s="67"/>
      <c r="G2" s="67"/>
      <c r="H2" s="67"/>
      <c r="I2" s="67"/>
      <c r="J2" s="67"/>
      <c r="K2" s="67"/>
      <c r="L2" s="67"/>
    </row>
    <row r="3" spans="1:12" s="5" customFormat="1" ht="20.25" x14ac:dyDescent="0.3">
      <c r="A3" s="61" t="s">
        <v>48</v>
      </c>
      <c r="B3" s="61"/>
      <c r="C3" s="61"/>
      <c r="D3" s="61"/>
      <c r="E3" s="61"/>
      <c r="F3" s="61"/>
      <c r="G3" s="61"/>
      <c r="I3" s="5" t="s">
        <v>119</v>
      </c>
      <c r="J3" s="5" t="s">
        <v>111</v>
      </c>
      <c r="K3" s="5" t="s">
        <v>32</v>
      </c>
      <c r="L3" s="5" t="s">
        <v>114</v>
      </c>
    </row>
    <row r="4" spans="1:12" s="5" customFormat="1" ht="17.25" x14ac:dyDescent="0.25">
      <c r="B4" s="62"/>
      <c r="C4" s="62"/>
      <c r="D4" s="62"/>
      <c r="E4" s="62"/>
      <c r="F4" s="62"/>
      <c r="G4" s="62"/>
      <c r="I4" s="5" t="s">
        <v>31</v>
      </c>
      <c r="J4" s="5" t="s">
        <v>112</v>
      </c>
      <c r="K4" s="5" t="s">
        <v>113</v>
      </c>
    </row>
    <row r="5" spans="1:12" s="1" customFormat="1" x14ac:dyDescent="0.25">
      <c r="A5" s="5" t="s">
        <v>10</v>
      </c>
      <c r="B5" s="39" t="s">
        <v>96</v>
      </c>
      <c r="C5" s="39"/>
      <c r="D5" s="39"/>
      <c r="E5" s="39"/>
      <c r="F5" s="39"/>
      <c r="G5" s="39"/>
      <c r="H5" s="14"/>
      <c r="I5" s="38">
        <f>'Raw data'!J5/'Raw data'!J6</f>
        <v>0.12626262626262627</v>
      </c>
      <c r="J5" s="37">
        <v>0.15958936070928603</v>
      </c>
      <c r="K5" s="37">
        <v>0.126</v>
      </c>
      <c r="L5" s="12">
        <f t="shared" ref="L5:L15" si="0">I5-K5</f>
        <v>2.6262626262626987E-4</v>
      </c>
    </row>
    <row r="6" spans="1:12" s="1" customFormat="1" x14ac:dyDescent="0.25">
      <c r="A6" s="5" t="s">
        <v>11</v>
      </c>
      <c r="B6" s="39" t="s">
        <v>97</v>
      </c>
      <c r="C6" s="39"/>
      <c r="D6" s="39"/>
      <c r="E6" s="39"/>
      <c r="F6" s="39"/>
      <c r="G6" s="39"/>
      <c r="H6" s="14"/>
      <c r="I6" s="38">
        <f>'Raw data'!J7/'Raw data'!J8</f>
        <v>1.2116182572614107</v>
      </c>
      <c r="J6" s="37">
        <v>0.86859756097560981</v>
      </c>
      <c r="K6" s="37">
        <v>0.58968377253814142</v>
      </c>
      <c r="L6" s="12">
        <f t="shared" si="0"/>
        <v>0.62193448472326929</v>
      </c>
    </row>
    <row r="7" spans="1:12" s="1" customFormat="1" x14ac:dyDescent="0.25">
      <c r="A7" s="5" t="s">
        <v>12</v>
      </c>
      <c r="B7" s="39" t="s">
        <v>98</v>
      </c>
      <c r="C7" s="39"/>
      <c r="D7" s="39"/>
      <c r="E7" s="39"/>
      <c r="F7" s="39"/>
      <c r="G7" s="39"/>
      <c r="H7" s="14"/>
      <c r="I7" s="38">
        <f>'Raw data'!J9/'Raw data'!J8</f>
        <v>1.1618257261410789</v>
      </c>
      <c r="J7" s="37">
        <v>0.9434782608695651</v>
      </c>
      <c r="K7" s="37">
        <v>0.56649707981829989</v>
      </c>
      <c r="L7" s="12">
        <f t="shared" si="0"/>
        <v>0.59532864632277904</v>
      </c>
    </row>
    <row r="8" spans="1:12" s="1" customFormat="1" x14ac:dyDescent="0.25">
      <c r="A8" s="5" t="s">
        <v>13</v>
      </c>
      <c r="B8" s="39" t="s">
        <v>2</v>
      </c>
      <c r="C8" s="39"/>
      <c r="D8" s="39"/>
      <c r="E8" s="39"/>
      <c r="F8" s="39"/>
      <c r="G8" s="39"/>
      <c r="H8" s="14"/>
      <c r="I8" s="38">
        <f>'Raw data'!J10</f>
        <v>851</v>
      </c>
      <c r="J8" s="37">
        <v>905.66666666666663</v>
      </c>
      <c r="K8" s="37">
        <v>595</v>
      </c>
      <c r="L8" s="12">
        <f t="shared" si="0"/>
        <v>256</v>
      </c>
    </row>
    <row r="9" spans="1:12" s="1" customFormat="1" x14ac:dyDescent="0.25">
      <c r="A9" s="5" t="s">
        <v>14</v>
      </c>
      <c r="B9" s="39" t="s">
        <v>3</v>
      </c>
      <c r="C9" s="39"/>
      <c r="D9" s="39"/>
      <c r="E9" s="39"/>
      <c r="F9" s="39"/>
      <c r="G9" s="39"/>
      <c r="H9" s="14"/>
      <c r="I9" s="38">
        <f>'Raw data'!J11</f>
        <v>712</v>
      </c>
      <c r="J9" s="37">
        <v>932.91666666666674</v>
      </c>
      <c r="K9" s="37">
        <v>670</v>
      </c>
      <c r="L9" s="12">
        <f t="shared" si="0"/>
        <v>42</v>
      </c>
    </row>
    <row r="10" spans="1:12" s="1" customFormat="1" x14ac:dyDescent="0.25">
      <c r="A10" s="5" t="s">
        <v>15</v>
      </c>
      <c r="B10" s="39" t="s">
        <v>39</v>
      </c>
      <c r="C10" s="39"/>
      <c r="D10" s="39"/>
      <c r="E10" s="39"/>
      <c r="F10" s="39"/>
      <c r="G10" s="39"/>
      <c r="H10" s="14"/>
      <c r="I10" s="38">
        <f>'Raw data'!J12</f>
        <v>223</v>
      </c>
      <c r="J10" s="37">
        <v>287</v>
      </c>
      <c r="K10" s="37">
        <v>174.4</v>
      </c>
      <c r="L10" s="12">
        <f t="shared" si="0"/>
        <v>48.599999999999994</v>
      </c>
    </row>
    <row r="11" spans="1:12" s="1" customFormat="1" x14ac:dyDescent="0.25">
      <c r="A11" s="5" t="s">
        <v>16</v>
      </c>
      <c r="B11" s="39" t="s">
        <v>4</v>
      </c>
      <c r="C11" s="39"/>
      <c r="D11" s="39"/>
      <c r="E11" s="39"/>
      <c r="F11" s="39"/>
      <c r="G11" s="39"/>
      <c r="H11" s="14"/>
      <c r="I11" s="38">
        <f>'Raw data'!J13</f>
        <v>36</v>
      </c>
      <c r="J11" s="37">
        <v>68</v>
      </c>
      <c r="K11" s="37">
        <v>28.8</v>
      </c>
      <c r="L11" s="12">
        <f t="shared" si="0"/>
        <v>7.1999999999999993</v>
      </c>
    </row>
    <row r="12" spans="1:12" s="1" customFormat="1" x14ac:dyDescent="0.25">
      <c r="A12" s="5" t="s">
        <v>17</v>
      </c>
      <c r="B12" s="39" t="s">
        <v>99</v>
      </c>
      <c r="C12" s="39"/>
      <c r="D12" s="39"/>
      <c r="E12" s="39"/>
      <c r="F12" s="39"/>
      <c r="G12" s="39"/>
      <c r="H12" s="14"/>
      <c r="I12" s="38">
        <f>'Raw data'!J14/'Raw data'!J8</f>
        <v>67.037344398340252</v>
      </c>
      <c r="J12" s="37">
        <v>70.48017201301721</v>
      </c>
      <c r="K12" s="37">
        <v>42.009316770186338</v>
      </c>
      <c r="L12" s="12">
        <f t="shared" si="0"/>
        <v>25.028027628153914</v>
      </c>
    </row>
    <row r="13" spans="1:12" s="1" customFormat="1" x14ac:dyDescent="0.25">
      <c r="A13" s="5" t="s">
        <v>18</v>
      </c>
      <c r="B13" s="39" t="s">
        <v>100</v>
      </c>
      <c r="C13" s="39"/>
      <c r="D13" s="39"/>
      <c r="E13" s="39"/>
      <c r="F13" s="39"/>
      <c r="G13" s="39"/>
      <c r="H13" s="14"/>
      <c r="I13" s="38">
        <f>'Raw data'!J15/'Raw data'!J8</f>
        <v>3.1659751037344401</v>
      </c>
      <c r="J13" s="37">
        <v>2.6859903381642516</v>
      </c>
      <c r="K13" s="37">
        <v>0.46357487922705315</v>
      </c>
      <c r="L13" s="12">
        <f t="shared" si="0"/>
        <v>2.7024002245073868</v>
      </c>
    </row>
    <row r="14" spans="1:12" s="1" customFormat="1" x14ac:dyDescent="0.25">
      <c r="A14" s="5" t="s">
        <v>19</v>
      </c>
      <c r="B14" s="39" t="s">
        <v>101</v>
      </c>
      <c r="C14" s="39"/>
      <c r="D14" s="39"/>
      <c r="E14" s="39"/>
      <c r="F14" s="39"/>
      <c r="G14" s="39"/>
      <c r="H14" s="14"/>
      <c r="I14" s="38">
        <f>'Raw data'!J16/'Raw data'!J8</f>
        <v>0.91701244813278016</v>
      </c>
      <c r="J14" s="37">
        <v>5.052631099615672</v>
      </c>
      <c r="K14" s="37">
        <v>1.298</v>
      </c>
      <c r="L14" s="12">
        <f t="shared" si="0"/>
        <v>-0.38098755186721989</v>
      </c>
    </row>
    <row r="15" spans="1:12" s="1" customFormat="1" x14ac:dyDescent="0.25">
      <c r="A15" s="5" t="s">
        <v>20</v>
      </c>
      <c r="B15" s="39" t="s">
        <v>102</v>
      </c>
      <c r="C15" s="39"/>
      <c r="D15" s="39"/>
      <c r="E15" s="39"/>
      <c r="F15" s="39"/>
      <c r="G15" s="39"/>
      <c r="H15" s="14"/>
      <c r="I15" s="38">
        <f>'Raw data'!J17/'Raw data'!J8</f>
        <v>5.2531120331950207</v>
      </c>
      <c r="J15" s="37">
        <v>3.3529140688533481</v>
      </c>
      <c r="K15" s="37">
        <v>1.5450526315789475</v>
      </c>
      <c r="L15" s="12">
        <f t="shared" si="0"/>
        <v>3.7080594016160733</v>
      </c>
    </row>
    <row r="16" spans="1:12" s="1" customFormat="1" x14ac:dyDescent="0.25">
      <c r="A16" s="5" t="s">
        <v>21</v>
      </c>
      <c r="B16" s="39" t="s">
        <v>103</v>
      </c>
      <c r="C16" s="39"/>
      <c r="D16" s="39"/>
      <c r="E16" s="39"/>
      <c r="F16" s="39"/>
      <c r="G16" s="39"/>
      <c r="H16" s="14"/>
      <c r="I16" s="38">
        <f>'Raw data'!J18/'Raw data'!J8</f>
        <v>0</v>
      </c>
      <c r="J16" s="37">
        <v>6.7960345204282291</v>
      </c>
      <c r="K16" s="37">
        <v>0.22333647257493605</v>
      </c>
      <c r="L16" s="12">
        <f>I16-K16</f>
        <v>-0.22333647257493605</v>
      </c>
    </row>
    <row r="17" spans="1:12" s="1" customFormat="1" x14ac:dyDescent="0.25">
      <c r="A17" s="5" t="s">
        <v>22</v>
      </c>
      <c r="B17" s="39" t="s">
        <v>104</v>
      </c>
      <c r="C17" s="39"/>
      <c r="D17" s="39"/>
      <c r="E17" s="39"/>
      <c r="F17" s="39"/>
      <c r="G17" s="39"/>
      <c r="H17" s="14"/>
      <c r="I17" s="38">
        <f>'Raw data'!J19/'Raw data'!J8</f>
        <v>91.54771784232365</v>
      </c>
      <c r="J17" s="37">
        <v>15.948170731707318</v>
      </c>
      <c r="K17" s="37">
        <v>6.2947632124102739</v>
      </c>
      <c r="L17" s="12">
        <f>I17-K17</f>
        <v>85.252954629913376</v>
      </c>
    </row>
    <row r="18" spans="1:12" s="1" customFormat="1" x14ac:dyDescent="0.25">
      <c r="A18" s="5" t="s">
        <v>23</v>
      </c>
      <c r="B18" s="39" t="s">
        <v>105</v>
      </c>
      <c r="C18" s="39"/>
      <c r="D18" s="39"/>
      <c r="E18" s="39"/>
      <c r="F18" s="39"/>
      <c r="G18" s="39"/>
      <c r="H18" s="14"/>
      <c r="I18" s="38">
        <f>'Raw data'!J20/'Raw data'!J8</f>
        <v>0</v>
      </c>
      <c r="J18" s="37">
        <v>2.1058834586466162</v>
      </c>
      <c r="K18" s="37">
        <v>0.59500693481276001</v>
      </c>
      <c r="L18" s="12">
        <f>I18-K18</f>
        <v>-0.59500693481276001</v>
      </c>
    </row>
    <row r="19" spans="1:12" s="1" customFormat="1" x14ac:dyDescent="0.25">
      <c r="A19" s="5" t="s">
        <v>24</v>
      </c>
      <c r="B19" s="39" t="s">
        <v>106</v>
      </c>
      <c r="C19" s="39"/>
      <c r="D19" s="39"/>
      <c r="E19" s="39"/>
      <c r="F19" s="39"/>
      <c r="G19" s="39"/>
      <c r="H19" s="14"/>
      <c r="I19" s="38">
        <f>'Raw data'!J21/'Raw data'!J8</f>
        <v>3.6058091286307059</v>
      </c>
      <c r="J19" s="37">
        <v>1.3333333333333333</v>
      </c>
      <c r="K19" s="37">
        <v>0.54721354520349497</v>
      </c>
      <c r="L19" s="12">
        <f>I19-K19</f>
        <v>3.0585955834272109</v>
      </c>
    </row>
    <row r="20" spans="1:12" s="1" customFormat="1" x14ac:dyDescent="0.25">
      <c r="A20" s="5" t="s">
        <v>25</v>
      </c>
      <c r="B20" s="39" t="s">
        <v>107</v>
      </c>
      <c r="C20" s="39"/>
      <c r="D20" s="39"/>
      <c r="E20" s="39"/>
      <c r="F20" s="39"/>
      <c r="G20" s="39"/>
      <c r="H20" s="14"/>
      <c r="I20" s="38">
        <f>'Raw data'!J22/'Raw data'!J8</f>
        <v>4.9792531120331954E-2</v>
      </c>
      <c r="J20" s="37">
        <v>0.11513849666526467</v>
      </c>
      <c r="K20" s="37">
        <v>4.4646464646464649E-2</v>
      </c>
      <c r="L20" s="12">
        <f t="shared" ref="L20:L26" si="1">I20-K20</f>
        <v>5.1460664738673043E-3</v>
      </c>
    </row>
    <row r="21" spans="1:12" s="1" customFormat="1" x14ac:dyDescent="0.25">
      <c r="A21" s="5" t="s">
        <v>26</v>
      </c>
      <c r="B21" s="39" t="s">
        <v>42</v>
      </c>
      <c r="C21" s="39"/>
      <c r="D21" s="39"/>
      <c r="E21" s="39"/>
      <c r="F21" s="39"/>
      <c r="G21" s="39"/>
      <c r="H21" s="14"/>
      <c r="I21" s="38">
        <f>'Raw data'!J23/'Raw data'!J8</f>
        <v>1.7385892116182573</v>
      </c>
      <c r="J21" s="37">
        <v>2.0743090962231676</v>
      </c>
      <c r="K21" s="37">
        <v>1.4000000000000001</v>
      </c>
      <c r="L21" s="12">
        <f t="shared" si="1"/>
        <v>0.33858921161825717</v>
      </c>
    </row>
    <row r="22" spans="1:12" s="1" customFormat="1" x14ac:dyDescent="0.25">
      <c r="A22" s="5" t="s">
        <v>27</v>
      </c>
      <c r="B22" s="39" t="s">
        <v>108</v>
      </c>
      <c r="C22" s="39"/>
      <c r="D22" s="39"/>
      <c r="E22" s="39"/>
      <c r="F22" s="39"/>
      <c r="G22" s="39"/>
      <c r="H22" s="14"/>
      <c r="I22" s="38">
        <f>'Raw data'!J24/'Raw data'!J8</f>
        <v>3.6016597510373445</v>
      </c>
      <c r="J22" s="37">
        <v>2.3240206516015296</v>
      </c>
      <c r="K22" s="37">
        <v>0.97033898305084731</v>
      </c>
      <c r="L22" s="12">
        <f t="shared" si="1"/>
        <v>2.6313207679864972</v>
      </c>
    </row>
    <row r="23" spans="1:12" s="1" customFormat="1" x14ac:dyDescent="0.25">
      <c r="A23" s="5" t="s">
        <v>28</v>
      </c>
      <c r="B23" s="39" t="s">
        <v>43</v>
      </c>
      <c r="C23" s="39"/>
      <c r="D23" s="39"/>
      <c r="E23" s="39"/>
      <c r="F23" s="39"/>
      <c r="G23" s="39"/>
      <c r="H23" s="14"/>
      <c r="I23" s="38">
        <f>'Raw data'!J25/'Raw data'!J8</f>
        <v>0.33609958506224069</v>
      </c>
      <c r="J23" s="37">
        <v>0.3032258064516129</v>
      </c>
      <c r="K23" s="37">
        <v>9.2800352212985271E-2</v>
      </c>
      <c r="L23" s="12">
        <f t="shared" si="1"/>
        <v>0.24329923284925542</v>
      </c>
    </row>
    <row r="24" spans="1:12" s="1" customFormat="1" x14ac:dyDescent="0.25">
      <c r="A24" s="5" t="s">
        <v>29</v>
      </c>
      <c r="B24" s="39" t="s">
        <v>44</v>
      </c>
      <c r="C24" s="39"/>
      <c r="D24" s="39"/>
      <c r="E24" s="39"/>
      <c r="F24" s="39"/>
      <c r="G24" s="39"/>
      <c r="H24" s="14"/>
      <c r="I24" s="38">
        <f>'Raw data'!J26/'Raw data'!J8</f>
        <v>2.6597510373443982</v>
      </c>
      <c r="J24" s="37">
        <v>2.0514289617486341</v>
      </c>
      <c r="K24" s="37">
        <v>0.69272237196765496</v>
      </c>
      <c r="L24" s="12">
        <f t="shared" si="1"/>
        <v>1.9670286653767433</v>
      </c>
    </row>
    <row r="25" spans="1:12" s="1" customFormat="1" x14ac:dyDescent="0.25">
      <c r="A25" s="5" t="s">
        <v>115</v>
      </c>
      <c r="B25" s="39" t="s">
        <v>109</v>
      </c>
      <c r="C25" s="39"/>
      <c r="D25" s="39"/>
      <c r="E25" s="39"/>
      <c r="F25" s="39"/>
      <c r="G25" s="39"/>
      <c r="H25" s="14"/>
      <c r="I25" s="38">
        <f>'Raw data'!J27/'Raw data'!J8</f>
        <v>2.1410788381742738E-2</v>
      </c>
      <c r="J25" s="37">
        <v>0.19565217391304346</v>
      </c>
      <c r="K25" s="37">
        <v>6.3205898001064076E-2</v>
      </c>
      <c r="L25" s="12">
        <f t="shared" si="1"/>
        <v>-4.1795109619321341E-2</v>
      </c>
    </row>
    <row r="26" spans="1:12" s="1" customFormat="1" x14ac:dyDescent="0.25">
      <c r="A26" s="5" t="s">
        <v>116</v>
      </c>
      <c r="B26" s="39" t="s">
        <v>45</v>
      </c>
      <c r="C26" s="39"/>
      <c r="D26" s="39"/>
      <c r="E26" s="39"/>
      <c r="F26" s="39"/>
      <c r="G26" s="39"/>
      <c r="H26" s="14"/>
      <c r="I26" s="38">
        <f>'Raw data'!J28/'Raw data'!J8</f>
        <v>4.5643153526970952E-2</v>
      </c>
      <c r="J26" s="37">
        <v>0.15280653324131582</v>
      </c>
      <c r="K26" s="37">
        <v>8.8017057569296384E-2</v>
      </c>
      <c r="L26" s="12">
        <f t="shared" si="1"/>
        <v>-4.2373904042325432E-2</v>
      </c>
    </row>
    <row r="27" spans="1:12" s="1" customFormat="1" x14ac:dyDescent="0.25">
      <c r="A27" s="35">
        <v>1</v>
      </c>
      <c r="B27" s="59" t="s">
        <v>117</v>
      </c>
      <c r="C27" s="59"/>
      <c r="D27" s="59"/>
      <c r="E27" s="59"/>
      <c r="F27" s="59"/>
      <c r="G27" s="59"/>
      <c r="H27" s="59"/>
      <c r="I27" s="59"/>
      <c r="J27" s="59"/>
      <c r="K27" s="59"/>
      <c r="L27" s="59"/>
    </row>
    <row r="28" spans="1:12" s="1" customFormat="1" ht="17.100000000000001" customHeight="1" x14ac:dyDescent="0.25">
      <c r="A28" s="36">
        <v>2</v>
      </c>
      <c r="B28" s="60" t="s">
        <v>118</v>
      </c>
      <c r="C28" s="60"/>
      <c r="D28" s="60"/>
      <c r="E28" s="60"/>
      <c r="F28" s="60"/>
      <c r="G28" s="60"/>
      <c r="H28" s="60"/>
      <c r="I28" s="60"/>
      <c r="J28" s="60"/>
      <c r="K28" s="60"/>
      <c r="L28" s="60"/>
    </row>
    <row r="29" spans="1:12" s="1" customFormat="1" x14ac:dyDescent="0.25">
      <c r="A29" s="35">
        <v>3</v>
      </c>
      <c r="B29" s="59" t="s">
        <v>49</v>
      </c>
      <c r="C29" s="59"/>
      <c r="D29" s="59"/>
      <c r="E29" s="59"/>
      <c r="F29" s="59"/>
      <c r="G29" s="59"/>
      <c r="H29" s="59"/>
      <c r="I29" s="59"/>
      <c r="J29" s="59"/>
      <c r="K29" s="59"/>
      <c r="L29" s="59"/>
    </row>
    <row r="30" spans="1:12" x14ac:dyDescent="0.25">
      <c r="A30" s="5" t="s">
        <v>40</v>
      </c>
      <c r="B30" s="59" t="s">
        <v>46</v>
      </c>
      <c r="C30" s="59"/>
      <c r="D30" s="59"/>
      <c r="E30" s="59"/>
      <c r="F30" s="59"/>
      <c r="G30" s="59"/>
      <c r="H30" s="59"/>
      <c r="I30" s="59"/>
      <c r="J30" s="59"/>
      <c r="K30" s="59"/>
      <c r="L30" s="59"/>
    </row>
  </sheetData>
  <mergeCells count="32">
    <mergeCell ref="D1:L1"/>
    <mergeCell ref="A1:C1"/>
    <mergeCell ref="A2:C2"/>
    <mergeCell ref="B5:G5"/>
    <mergeCell ref="B6:G6"/>
    <mergeCell ref="D2:L2"/>
    <mergeCell ref="A3:G3"/>
    <mergeCell ref="B7:G7"/>
    <mergeCell ref="B8:G8"/>
    <mergeCell ref="B9:G9"/>
    <mergeCell ref="B19:G19"/>
    <mergeCell ref="B12:G12"/>
    <mergeCell ref="B13:G13"/>
    <mergeCell ref="B14:G14"/>
    <mergeCell ref="B4:G4"/>
    <mergeCell ref="B10:G10"/>
    <mergeCell ref="B11:G11"/>
    <mergeCell ref="B24:G24"/>
    <mergeCell ref="B27:L27"/>
    <mergeCell ref="B15:G15"/>
    <mergeCell ref="B16:G16"/>
    <mergeCell ref="B17:G17"/>
    <mergeCell ref="B18:G18"/>
    <mergeCell ref="B22:G22"/>
    <mergeCell ref="B23:G23"/>
    <mergeCell ref="B21:G21"/>
    <mergeCell ref="B20:G20"/>
    <mergeCell ref="B29:L29"/>
    <mergeCell ref="B30:L30"/>
    <mergeCell ref="B25:G25"/>
    <mergeCell ref="B26:G26"/>
    <mergeCell ref="B28:L28"/>
  </mergeCells>
  <phoneticPr fontId="3" type="noConversion"/>
  <printOptions gridLines="1"/>
  <pageMargins left="0.23622047244094491" right="0.23622047244094491" top="0.82677165354330717" bottom="0.74803149606299213" header="0.31496062992125984" footer="0.31496062992125984"/>
  <pageSetup paperSize="9" orientation="landscape" horizontalDpi="4294967292" verticalDpi="4294967292" r:id="rId1"/>
  <headerFooter>
    <oddHeader>&amp;L&amp;G&amp;C&amp;"Times New Roman,Standard"&amp;18ESEVT Indicators</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Raw data</vt:lpstr>
      <vt:lpstr>Calculated Indicators</vt:lpstr>
      <vt:lpstr>Sheet1</vt:lpstr>
    </vt:vector>
  </TitlesOfParts>
  <Company>Université de Liège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 Lekeux</dc:creator>
  <cp:lastModifiedBy>Radil</cp:lastModifiedBy>
  <cp:lastPrinted>2019-03-11T11:34:33Z</cp:lastPrinted>
  <dcterms:created xsi:type="dcterms:W3CDTF">2015-04-09T07:57:11Z</dcterms:created>
  <dcterms:modified xsi:type="dcterms:W3CDTF">2019-05-03T12:55:46Z</dcterms:modified>
</cp:coreProperties>
</file>